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\\server\Dati\Camp.2025\PREZZI\_PREZZI 2025_CODICRE\"/>
    </mc:Choice>
  </mc:AlternateContent>
  <xr:revisionPtr revIDLastSave="0" documentId="13_ncr:1_{E9064D90-2F2B-4F45-B3F4-779D03C3397F}" xr6:coauthVersionLast="47" xr6:coauthVersionMax="47" xr10:uidLastSave="{00000000-0000-0000-0000-000000000000}"/>
  <bookViews>
    <workbookView xWindow="-120" yWindow="-120" windowWidth="29040" windowHeight="15840" xr2:uid="{80FC5529-C2B4-4A75-AEAC-A7191B1892D1}"/>
  </bookViews>
  <sheets>
    <sheet name="PREZZI2025_CODICRE" sheetId="1" r:id="rId1"/>
  </sheets>
  <definedNames>
    <definedName name="_xlnm._FilterDatabase" localSheetId="0" hidden="1">PREZZI2025_CODICRE!$A$2:$O$222</definedName>
    <definedName name="_xlnm.Print_Area" localSheetId="0">PREZZI2025_CODICRE!$A$2:$K$74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0" i="1" l="1"/>
  <c r="K220" i="1"/>
  <c r="J219" i="1"/>
  <c r="K219" i="1"/>
  <c r="J218" i="1"/>
  <c r="K218" i="1"/>
  <c r="J15" i="1"/>
  <c r="K15" i="1"/>
  <c r="J188" i="1"/>
  <c r="K188" i="1"/>
  <c r="J187" i="1"/>
  <c r="K187" i="1"/>
  <c r="J4" i="1" l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21" i="1"/>
  <c r="K221" i="1"/>
  <c r="J222" i="1"/>
  <c r="K222" i="1"/>
  <c r="J100" i="1"/>
  <c r="K100" i="1"/>
  <c r="K3" i="1"/>
  <c r="J3" i="1"/>
  <c r="M84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O205" i="1"/>
  <c r="M205" i="1" s="1"/>
  <c r="M204" i="1"/>
  <c r="O203" i="1"/>
  <c r="M203" i="1" s="1"/>
  <c r="O202" i="1"/>
  <c r="M202" i="1" s="1"/>
  <c r="M201" i="1"/>
  <c r="M200" i="1"/>
  <c r="M199" i="1"/>
  <c r="O198" i="1"/>
  <c r="M198" i="1" s="1"/>
  <c r="M197" i="1"/>
  <c r="M196" i="1"/>
  <c r="M195" i="1"/>
  <c r="M194" i="1"/>
  <c r="M193" i="1"/>
  <c r="M192" i="1"/>
  <c r="M191" i="1"/>
  <c r="O190" i="1"/>
  <c r="M190" i="1" s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O135" i="1"/>
  <c r="M135" i="1" s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O85" i="1"/>
  <c r="M85" i="1" s="1"/>
  <c r="M83" i="1"/>
  <c r="M82" i="1"/>
  <c r="M81" i="1"/>
  <c r="M80" i="1"/>
  <c r="M79" i="1"/>
  <c r="O78" i="1"/>
  <c r="M78" i="1" s="1"/>
  <c r="O77" i="1"/>
  <c r="M77" i="1" s="1"/>
  <c r="O76" i="1"/>
  <c r="M76" i="1" s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O49" i="1"/>
  <c r="M49" i="1" s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O35" i="1"/>
  <c r="M35" i="1" s="1"/>
  <c r="M34" i="1"/>
  <c r="M33" i="1"/>
  <c r="M32" i="1"/>
  <c r="M31" i="1"/>
  <c r="M30" i="1"/>
  <c r="M29" i="1"/>
  <c r="M28" i="1"/>
  <c r="M27" i="1"/>
  <c r="M26" i="1"/>
  <c r="O25" i="1"/>
  <c r="M25" i="1" s="1"/>
  <c r="O24" i="1"/>
  <c r="M24" i="1" s="1"/>
  <c r="M23" i="1"/>
  <c r="M22" i="1"/>
  <c r="M21" i="1"/>
  <c r="M20" i="1"/>
  <c r="M19" i="1"/>
  <c r="M18" i="1"/>
  <c r="M17" i="1"/>
  <c r="O16" i="1"/>
  <c r="M16" i="1" s="1"/>
  <c r="M15" i="1"/>
  <c r="M14" i="1"/>
  <c r="M13" i="1"/>
  <c r="M12" i="1"/>
  <c r="M11" i="1"/>
  <c r="O10" i="1"/>
  <c r="M10" i="1" s="1"/>
  <c r="M9" i="1"/>
  <c r="M8" i="1"/>
  <c r="M7" i="1"/>
  <c r="O6" i="1"/>
  <c r="M6" i="1" s="1"/>
  <c r="O5" i="1"/>
  <c r="M5" i="1" s="1"/>
  <c r="O4" i="1"/>
  <c r="M4" i="1" s="1"/>
  <c r="O3" i="1"/>
  <c r="M3" i="1" s="1"/>
</calcChain>
</file>

<file path=xl/sharedStrings.xml><?xml version="1.0" encoding="utf-8"?>
<sst xmlns="http://schemas.openxmlformats.org/spreadsheetml/2006/main" count="1558" uniqueCount="789">
  <si>
    <t>PRODOTTO</t>
  </si>
  <si>
    <t>VARIETA'</t>
  </si>
  <si>
    <t>COD. VARIETA ISMEA</t>
  </si>
  <si>
    <t>AREA</t>
  </si>
  <si>
    <t>STANDARD VALUE 2025</t>
  </si>
  <si>
    <t>STANDARD VALUE 2025 BIO</t>
  </si>
  <si>
    <t>COEFF BIO</t>
  </si>
  <si>
    <t>ACTINIDIA</t>
  </si>
  <si>
    <t>C01</t>
  </si>
  <si>
    <t>51181</t>
  </si>
  <si>
    <t>IT</t>
  </si>
  <si>
    <t>059</t>
  </si>
  <si>
    <t>51211</t>
  </si>
  <si>
    <t>M31</t>
  </si>
  <si>
    <t>51201</t>
  </si>
  <si>
    <t>51191</t>
  </si>
  <si>
    <t>AGLIO</t>
  </si>
  <si>
    <t>D01</t>
  </si>
  <si>
    <t>40051</t>
  </si>
  <si>
    <t>007</t>
  </si>
  <si>
    <t>ALBICOCCHE</t>
  </si>
  <si>
    <t>C02</t>
  </si>
  <si>
    <t>671</t>
  </si>
  <si>
    <t>00002</t>
  </si>
  <si>
    <t>Generiche</t>
  </si>
  <si>
    <t xml:space="preserve">ALBICOCCHE PRECOCI </t>
  </si>
  <si>
    <t>L12</t>
  </si>
  <si>
    <t>00001</t>
  </si>
  <si>
    <t>Altre varietà  precoci</t>
  </si>
  <si>
    <t>AVENA</t>
  </si>
  <si>
    <t>C43</t>
  </si>
  <si>
    <t>00051</t>
  </si>
  <si>
    <t>011</t>
  </si>
  <si>
    <t>AVENA DA BIOMASSA</t>
  </si>
  <si>
    <t>L17</t>
  </si>
  <si>
    <t>01441</t>
  </si>
  <si>
    <t>022</t>
  </si>
  <si>
    <t>BARBAB.FORAGGIO SEME</t>
  </si>
  <si>
    <t>L08</t>
  </si>
  <si>
    <t>35661</t>
  </si>
  <si>
    <t>008</t>
  </si>
  <si>
    <t>BARBABIETOLA DA ZUCCHERO</t>
  </si>
  <si>
    <t>D04</t>
  </si>
  <si>
    <t>00144</t>
  </si>
  <si>
    <t>BASILICO</t>
  </si>
  <si>
    <t>C82</t>
  </si>
  <si>
    <t>40093</t>
  </si>
  <si>
    <t>BIETOLA DA COSTA</t>
  </si>
  <si>
    <t>D05</t>
  </si>
  <si>
    <t>40101</t>
  </si>
  <si>
    <t>CACHI</t>
  </si>
  <si>
    <t>C36</t>
  </si>
  <si>
    <t>51272</t>
  </si>
  <si>
    <t>CARTAMO</t>
  </si>
  <si>
    <t>L26</t>
  </si>
  <si>
    <t>00183</t>
  </si>
  <si>
    <t>CAVOLFIORE</t>
  </si>
  <si>
    <t>D09</t>
  </si>
  <si>
    <t>40211</t>
  </si>
  <si>
    <t>118</t>
  </si>
  <si>
    <t>CAVOLO CAPPUCCIO</t>
  </si>
  <si>
    <t>D10</t>
  </si>
  <si>
    <t>40224</t>
  </si>
  <si>
    <t>028</t>
  </si>
  <si>
    <t>CAVOLO VERZA</t>
  </si>
  <si>
    <t>D11</t>
  </si>
  <si>
    <t>40245</t>
  </si>
  <si>
    <t>CECI</t>
  </si>
  <si>
    <t>D12</t>
  </si>
  <si>
    <t>40262</t>
  </si>
  <si>
    <t>CETRIOLI</t>
  </si>
  <si>
    <t>D13</t>
  </si>
  <si>
    <t>40271</t>
  </si>
  <si>
    <t>CILIEGIE</t>
  </si>
  <si>
    <t>C37</t>
  </si>
  <si>
    <t>00204</t>
  </si>
  <si>
    <t>Altre varieta' - generica</t>
  </si>
  <si>
    <t>672</t>
  </si>
  <si>
    <t>CIPOLLE</t>
  </si>
  <si>
    <t>C54</t>
  </si>
  <si>
    <t>00017</t>
  </si>
  <si>
    <t>40021</t>
  </si>
  <si>
    <t>COCOMERI</t>
  </si>
  <si>
    <t>C33</t>
  </si>
  <si>
    <t>00018</t>
  </si>
  <si>
    <t>41211</t>
  </si>
  <si>
    <t>COCOMERI MINI</t>
  </si>
  <si>
    <t>M09</t>
  </si>
  <si>
    <t>41861</t>
  </si>
  <si>
    <t>COLZA</t>
  </si>
  <si>
    <t>C32</t>
  </si>
  <si>
    <t>00131</t>
  </si>
  <si>
    <t>01421</t>
  </si>
  <si>
    <t>COLZA DA BIOMASSA</t>
  </si>
  <si>
    <t>L33</t>
  </si>
  <si>
    <t>01481</t>
  </si>
  <si>
    <t>021</t>
  </si>
  <si>
    <t>COLZA SEME</t>
  </si>
  <si>
    <t>D45</t>
  </si>
  <si>
    <t>35401</t>
  </si>
  <si>
    <t>35831</t>
  </si>
  <si>
    <t>ERBA MEDICA</t>
  </si>
  <si>
    <t>D15</t>
  </si>
  <si>
    <t>00571</t>
  </si>
  <si>
    <t>054</t>
  </si>
  <si>
    <t>ERBA MEDICA SEME</t>
  </si>
  <si>
    <t>C68</t>
  </si>
  <si>
    <t>35371</t>
  </si>
  <si>
    <t>ERBAI DA BIOMASSA</t>
  </si>
  <si>
    <t>L37</t>
  </si>
  <si>
    <t>01493</t>
  </si>
  <si>
    <t>010</t>
  </si>
  <si>
    <t>ERBAI DI LEGUMINOSE</t>
  </si>
  <si>
    <t>C88</t>
  </si>
  <si>
    <t>00601</t>
  </si>
  <si>
    <t>ERBAI GRAMINACEE</t>
  </si>
  <si>
    <t>C87</t>
  </si>
  <si>
    <t>00851</t>
  </si>
  <si>
    <t>ERBAI MISTI</t>
  </si>
  <si>
    <t>C89</t>
  </si>
  <si>
    <t>00811</t>
  </si>
  <si>
    <t>00841</t>
  </si>
  <si>
    <t>00831</t>
  </si>
  <si>
    <t>00801</t>
  </si>
  <si>
    <t>FAGIOLI DA INDUSTRIA</t>
  </si>
  <si>
    <t>L39</t>
  </si>
  <si>
    <t>40351</t>
  </si>
  <si>
    <t>FAGIOLI FRESCHI</t>
  </si>
  <si>
    <t>C45</t>
  </si>
  <si>
    <t>00009</t>
  </si>
  <si>
    <t>FAGIOLINI</t>
  </si>
  <si>
    <t>C47</t>
  </si>
  <si>
    <t>40391</t>
  </si>
  <si>
    <t>FAGIOLINI DA INDUSTRIA</t>
  </si>
  <si>
    <t>L42</t>
  </si>
  <si>
    <t>40411</t>
  </si>
  <si>
    <t>FARRO</t>
  </si>
  <si>
    <t>D16</t>
  </si>
  <si>
    <t>00031</t>
  </si>
  <si>
    <t>009</t>
  </si>
  <si>
    <t>FAVE</t>
  </si>
  <si>
    <t>D17</t>
  </si>
  <si>
    <t>40471</t>
  </si>
  <si>
    <t>FAVINO</t>
  </si>
  <si>
    <t>D18</t>
  </si>
  <si>
    <t>FINOCCHI</t>
  </si>
  <si>
    <t>D19</t>
  </si>
  <si>
    <t>40493</t>
  </si>
  <si>
    <t>FRAGOLE</t>
  </si>
  <si>
    <t>C38</t>
  </si>
  <si>
    <t>51141</t>
  </si>
  <si>
    <t>FRUMENTO DA BIOMASSA</t>
  </si>
  <si>
    <t>L48</t>
  </si>
  <si>
    <t>01513</t>
  </si>
  <si>
    <t>FRUMENTO DURO</t>
  </si>
  <si>
    <t>H10</t>
  </si>
  <si>
    <t>00011</t>
  </si>
  <si>
    <t>01271</t>
  </si>
  <si>
    <t>00126</t>
  </si>
  <si>
    <t>FRUMENTO DURO DA SEME</t>
  </si>
  <si>
    <t>H12</t>
  </si>
  <si>
    <t>35431</t>
  </si>
  <si>
    <t>FRUMENTO TENERO</t>
  </si>
  <si>
    <t>H11</t>
  </si>
  <si>
    <t>00021</t>
  </si>
  <si>
    <t>587</t>
  </si>
  <si>
    <t>00771</t>
  </si>
  <si>
    <t>00772</t>
  </si>
  <si>
    <t>00761</t>
  </si>
  <si>
    <t>01731</t>
  </si>
  <si>
    <t>01701</t>
  </si>
  <si>
    <t>01281</t>
  </si>
  <si>
    <t>01841</t>
  </si>
  <si>
    <t>01291</t>
  </si>
  <si>
    <t>01721</t>
  </si>
  <si>
    <t>01301</t>
  </si>
  <si>
    <t>01311</t>
  </si>
  <si>
    <t>FRUMENTO TENERO DA FORAGGIO</t>
  </si>
  <si>
    <t>L50</t>
  </si>
  <si>
    <t>00189</t>
  </si>
  <si>
    <t>FRUMENTO TENERO DA INSILAGGIO</t>
  </si>
  <si>
    <t>L51</t>
  </si>
  <si>
    <t>00153</t>
  </si>
  <si>
    <t>FRUMENTO TENERO DA SEME</t>
  </si>
  <si>
    <t>H13</t>
  </si>
  <si>
    <t>35421</t>
  </si>
  <si>
    <t>GIRASOLE</t>
  </si>
  <si>
    <t>C48</t>
  </si>
  <si>
    <t>005</t>
  </si>
  <si>
    <t>00561</t>
  </si>
  <si>
    <t>00971</t>
  </si>
  <si>
    <t>GIRASOLE DA SEME</t>
  </si>
  <si>
    <t>D48</t>
  </si>
  <si>
    <t>03539</t>
  </si>
  <si>
    <t>GRANO SARACENO</t>
  </si>
  <si>
    <t>H14</t>
  </si>
  <si>
    <t>00121</t>
  </si>
  <si>
    <t>LATTUGHE/INDIVIE</t>
  </si>
  <si>
    <t>D21</t>
  </si>
  <si>
    <t>40502</t>
  </si>
  <si>
    <t>40511</t>
  </si>
  <si>
    <t>41631</t>
  </si>
  <si>
    <t>LENTICCHIE</t>
  </si>
  <si>
    <t>D22</t>
  </si>
  <si>
    <t>40531</t>
  </si>
  <si>
    <t>LINO</t>
  </si>
  <si>
    <t>C91</t>
  </si>
  <si>
    <t>00111</t>
  </si>
  <si>
    <t>055</t>
  </si>
  <si>
    <t>001</t>
  </si>
  <si>
    <t>LOIETTO</t>
  </si>
  <si>
    <t>H18</t>
  </si>
  <si>
    <t>LOIETTO DA SEME</t>
  </si>
  <si>
    <t>C92</t>
  </si>
  <si>
    <t>35471</t>
  </si>
  <si>
    <t>MAIS DA BIOMASSA</t>
  </si>
  <si>
    <t>L58</t>
  </si>
  <si>
    <t>01552</t>
  </si>
  <si>
    <t>MAIS DA GRANELLA</t>
  </si>
  <si>
    <t>C03</t>
  </si>
  <si>
    <t>00005</t>
  </si>
  <si>
    <t>00231</t>
  </si>
  <si>
    <t>00281</t>
  </si>
  <si>
    <t>00961</t>
  </si>
  <si>
    <t>00251</t>
  </si>
  <si>
    <t>00241</t>
  </si>
  <si>
    <t>00221</t>
  </si>
  <si>
    <t>01651</t>
  </si>
  <si>
    <t>00921</t>
  </si>
  <si>
    <t>00261</t>
  </si>
  <si>
    <t>MAIS DA INSILAGGIO</t>
  </si>
  <si>
    <t>D23</t>
  </si>
  <si>
    <t>00027</t>
  </si>
  <si>
    <t>MAIS DA SEME</t>
  </si>
  <si>
    <t>C39</t>
  </si>
  <si>
    <t>35445</t>
  </si>
  <si>
    <t>MAIS DOLCE</t>
  </si>
  <si>
    <t>D24</t>
  </si>
  <si>
    <t>00291</t>
  </si>
  <si>
    <t>018</t>
  </si>
  <si>
    <t>MELANZANE</t>
  </si>
  <si>
    <t>C58</t>
  </si>
  <si>
    <t>40558</t>
  </si>
  <si>
    <t>MELE</t>
  </si>
  <si>
    <t>C04</t>
  </si>
  <si>
    <t>51551</t>
  </si>
  <si>
    <t>Altre varietà (generico)</t>
  </si>
  <si>
    <t>51351</t>
  </si>
  <si>
    <t>Altre varietà emergenti</t>
  </si>
  <si>
    <t>51371</t>
  </si>
  <si>
    <t>Altre varietà precoci</t>
  </si>
  <si>
    <t>51361</t>
  </si>
  <si>
    <t>Altre varietà medio tardive</t>
  </si>
  <si>
    <t>51381</t>
  </si>
  <si>
    <t>Annurca</t>
  </si>
  <si>
    <t>51431</t>
  </si>
  <si>
    <t>Calville</t>
  </si>
  <si>
    <t>51461</t>
  </si>
  <si>
    <t>Cotogne</t>
  </si>
  <si>
    <t>51851</t>
  </si>
  <si>
    <t>Stayman</t>
  </si>
  <si>
    <t>51491</t>
  </si>
  <si>
    <t>Florina</t>
  </si>
  <si>
    <t>51501</t>
  </si>
  <si>
    <t>Fuji</t>
  </si>
  <si>
    <t>51519</t>
  </si>
  <si>
    <t>Gala Gold</t>
  </si>
  <si>
    <t>Altre varietà Golden</t>
  </si>
  <si>
    <t xml:space="preserve">Golden </t>
  </si>
  <si>
    <t>51611</t>
  </si>
  <si>
    <t>Granny Smith</t>
  </si>
  <si>
    <t>51631</t>
  </si>
  <si>
    <t>Gravenstein</t>
  </si>
  <si>
    <t>51752</t>
  </si>
  <si>
    <t>Classic Delicious</t>
  </si>
  <si>
    <t>Mondial Gala</t>
  </si>
  <si>
    <t>51681</t>
  </si>
  <si>
    <t>Jonagold</t>
  </si>
  <si>
    <t>51654</t>
  </si>
  <si>
    <t>Imperatore</t>
  </si>
  <si>
    <t>51721</t>
  </si>
  <si>
    <t>Ozark Gold</t>
  </si>
  <si>
    <t>51741</t>
  </si>
  <si>
    <t>Red Chief</t>
  </si>
  <si>
    <t>Red Delicious Altre Varietà</t>
  </si>
  <si>
    <t>51761</t>
  </si>
  <si>
    <t>Renetta del Canada</t>
  </si>
  <si>
    <t>Rubi Gala</t>
  </si>
  <si>
    <t>51807</t>
  </si>
  <si>
    <t>Stark Delicious</t>
  </si>
  <si>
    <t>Stark Altre varietà</t>
  </si>
  <si>
    <t>Stark King (Delicious)</t>
  </si>
  <si>
    <t>51861</t>
  </si>
  <si>
    <t>Stayman Winesap Red</t>
  </si>
  <si>
    <t>MELE CLUB</t>
  </si>
  <si>
    <t>M17</t>
  </si>
  <si>
    <t>51731</t>
  </si>
  <si>
    <t>Pink Lady</t>
  </si>
  <si>
    <t>MELONI</t>
  </si>
  <si>
    <t>C34</t>
  </si>
  <si>
    <t>MIGLIO</t>
  </si>
  <si>
    <t>C93</t>
  </si>
  <si>
    <t>00101</t>
  </si>
  <si>
    <t>NETTARINE</t>
  </si>
  <si>
    <t>C05</t>
  </si>
  <si>
    <t>00004</t>
  </si>
  <si>
    <t>Altre Varietà  Medie</t>
  </si>
  <si>
    <t>00080</t>
  </si>
  <si>
    <t>Altre Varietà  Tardive</t>
  </si>
  <si>
    <t>NETTARINE PRECOCI</t>
  </si>
  <si>
    <t>C06</t>
  </si>
  <si>
    <t>00003</t>
  </si>
  <si>
    <t>Altre Varietà  Precoce</t>
  </si>
  <si>
    <t>00072</t>
  </si>
  <si>
    <t>ORZO</t>
  </si>
  <si>
    <t>C29</t>
  </si>
  <si>
    <t>00081</t>
  </si>
  <si>
    <t>01411</t>
  </si>
  <si>
    <t>ORZO DA BIOMASSA</t>
  </si>
  <si>
    <t>L69</t>
  </si>
  <si>
    <t>01571</t>
  </si>
  <si>
    <t>00891</t>
  </si>
  <si>
    <t>ORZO SEME</t>
  </si>
  <si>
    <t>D60</t>
  </si>
  <si>
    <t>35451</t>
  </si>
  <si>
    <t>PASTONE DI MAIS</t>
  </si>
  <si>
    <t>L09</t>
  </si>
  <si>
    <t>01253</t>
  </si>
  <si>
    <t>PATATE</t>
  </si>
  <si>
    <t>C35</t>
  </si>
  <si>
    <t>40601</t>
  </si>
  <si>
    <t>40621</t>
  </si>
  <si>
    <t>PATATE DA SEME</t>
  </si>
  <si>
    <t>H16</t>
  </si>
  <si>
    <t>40611</t>
  </si>
  <si>
    <t>PEPERONI</t>
  </si>
  <si>
    <t>C22</t>
  </si>
  <si>
    <t>00012</t>
  </si>
  <si>
    <t>932</t>
  </si>
  <si>
    <t>PERE</t>
  </si>
  <si>
    <t>C07</t>
  </si>
  <si>
    <t>52481</t>
  </si>
  <si>
    <t>Abate</t>
  </si>
  <si>
    <t>52561</t>
  </si>
  <si>
    <t>Conference</t>
  </si>
  <si>
    <t>52521</t>
  </si>
  <si>
    <t>52491</t>
  </si>
  <si>
    <t>Decana del Comizio</t>
  </si>
  <si>
    <t>52501</t>
  </si>
  <si>
    <t>Decana d'Inverno</t>
  </si>
  <si>
    <t>52581</t>
  </si>
  <si>
    <t>Generale Leclerc</t>
  </si>
  <si>
    <t>05247</t>
  </si>
  <si>
    <t>Generico</t>
  </si>
  <si>
    <t>52541</t>
  </si>
  <si>
    <t>Kaiser</t>
  </si>
  <si>
    <t>52531</t>
  </si>
  <si>
    <t>Madernassa</t>
  </si>
  <si>
    <t>52551</t>
  </si>
  <si>
    <t>Nashi Generico</t>
  </si>
  <si>
    <t>52621</t>
  </si>
  <si>
    <t>Packahm's Triumph</t>
  </si>
  <si>
    <t>52571</t>
  </si>
  <si>
    <t>Passacrassana</t>
  </si>
  <si>
    <t>52511</t>
  </si>
  <si>
    <t>Rosada</t>
  </si>
  <si>
    <t>52631</t>
  </si>
  <si>
    <t>Rosired</t>
  </si>
  <si>
    <t>52591</t>
  </si>
  <si>
    <t>Spinelle Virgolesi</t>
  </si>
  <si>
    <t>52721</t>
  </si>
  <si>
    <t>William</t>
  </si>
  <si>
    <t>54661</t>
  </si>
  <si>
    <t>William da industria</t>
  </si>
  <si>
    <t>William Bovey</t>
  </si>
  <si>
    <t>05408</t>
  </si>
  <si>
    <t>William Rossa</t>
  </si>
  <si>
    <t>PERE PRECOCI</t>
  </si>
  <si>
    <t>C08</t>
  </si>
  <si>
    <t>52731</t>
  </si>
  <si>
    <t>Bella di Giugno</t>
  </si>
  <si>
    <t>52671</t>
  </si>
  <si>
    <t>Butirra Precoce Morettini</t>
  </si>
  <si>
    <t>52741</t>
  </si>
  <si>
    <t>Carmen</t>
  </si>
  <si>
    <t>52681</t>
  </si>
  <si>
    <t>Coscia precoce</t>
  </si>
  <si>
    <t>52691</t>
  </si>
  <si>
    <t>Dr. Guyot</t>
  </si>
  <si>
    <t>52611</t>
  </si>
  <si>
    <t>Morettini 113</t>
  </si>
  <si>
    <t>52641</t>
  </si>
  <si>
    <t>Santa Maria Morettini</t>
  </si>
  <si>
    <t>52651</t>
  </si>
  <si>
    <t>Spadona</t>
  </si>
  <si>
    <t>52661</t>
  </si>
  <si>
    <t>Tosca</t>
  </si>
  <si>
    <t>PESCHE</t>
  </si>
  <si>
    <t>C09</t>
  </si>
  <si>
    <t>Altre Medie Bianche</t>
  </si>
  <si>
    <t>52860</t>
  </si>
  <si>
    <t>Altre Medie Gialle</t>
  </si>
  <si>
    <t>00140</t>
  </si>
  <si>
    <t>Altre Tardive Gialle</t>
  </si>
  <si>
    <t>00222</t>
  </si>
  <si>
    <t>Altre Tardive Bianche</t>
  </si>
  <si>
    <t>Ali Blanca</t>
  </si>
  <si>
    <t>00091</t>
  </si>
  <si>
    <t>PESCHE PRECOCI</t>
  </si>
  <si>
    <t>C10</t>
  </si>
  <si>
    <t>05286</t>
  </si>
  <si>
    <t>Altre Precoci Bianche</t>
  </si>
  <si>
    <t>52831</t>
  </si>
  <si>
    <t>Altre Precoci Gialle</t>
  </si>
  <si>
    <t>PISELLI FRESCHI</t>
  </si>
  <si>
    <t>C46</t>
  </si>
  <si>
    <t>40001</t>
  </si>
  <si>
    <t>020</t>
  </si>
  <si>
    <t>40011</t>
  </si>
  <si>
    <t>40822</t>
  </si>
  <si>
    <t>PISELLO PROTEICO</t>
  </si>
  <si>
    <t>C96</t>
  </si>
  <si>
    <t>00194</t>
  </si>
  <si>
    <t>067</t>
  </si>
  <si>
    <t>PISELLO SEME</t>
  </si>
  <si>
    <t>D47</t>
  </si>
  <si>
    <t>35221</t>
  </si>
  <si>
    <t>POMODORINO ALTRE LAVORAZIONI</t>
  </si>
  <si>
    <t>L05</t>
  </si>
  <si>
    <t>41511</t>
  </si>
  <si>
    <t>POMODORO CONCENTRATO</t>
  </si>
  <si>
    <t>C12</t>
  </si>
  <si>
    <t>40871</t>
  </si>
  <si>
    <t>POMODORO DA TAVOLA</t>
  </si>
  <si>
    <t>C13</t>
  </si>
  <si>
    <t>08999</t>
  </si>
  <si>
    <t>40891</t>
  </si>
  <si>
    <t>40911</t>
  </si>
  <si>
    <t>POMODORO PELATO</t>
  </si>
  <si>
    <t>C14</t>
  </si>
  <si>
    <t>066</t>
  </si>
  <si>
    <t>SEGALE</t>
  </si>
  <si>
    <t>D31</t>
  </si>
  <si>
    <t>684</t>
  </si>
  <si>
    <t>SEGALE DA BIOMASSA</t>
  </si>
  <si>
    <t>L79</t>
  </si>
  <si>
    <t>01581</t>
  </si>
  <si>
    <t>00901</t>
  </si>
  <si>
    <t>SEGALE DA SEME</t>
  </si>
  <si>
    <t>D65</t>
  </si>
  <si>
    <t>35461</t>
  </si>
  <si>
    <t>SOIA</t>
  </si>
  <si>
    <t>C31</t>
  </si>
  <si>
    <t>00531</t>
  </si>
  <si>
    <t>00541</t>
  </si>
  <si>
    <t>SOIA DA SEME</t>
  </si>
  <si>
    <t>L81</t>
  </si>
  <si>
    <t>35481</t>
  </si>
  <si>
    <t>SORGO</t>
  </si>
  <si>
    <t>C30</t>
  </si>
  <si>
    <t>00311</t>
  </si>
  <si>
    <t>693</t>
  </si>
  <si>
    <t>SORGO DA BIOMASSA</t>
  </si>
  <si>
    <t>L82</t>
  </si>
  <si>
    <t>00591</t>
  </si>
  <si>
    <t>01601</t>
  </si>
  <si>
    <t>SORGO DA INSILAGGIO</t>
  </si>
  <si>
    <t>L83</t>
  </si>
  <si>
    <t>01611</t>
  </si>
  <si>
    <t>SPINACI</t>
  </si>
  <si>
    <t>C56</t>
  </si>
  <si>
    <t>939</t>
  </si>
  <si>
    <t>40032</t>
  </si>
  <si>
    <t>SUSINE</t>
  </si>
  <si>
    <t>C16</t>
  </si>
  <si>
    <t>53171</t>
  </si>
  <si>
    <t>SUSINE PRECOCI</t>
  </si>
  <si>
    <t>C17</t>
  </si>
  <si>
    <t>52951</t>
  </si>
  <si>
    <t>Sorriso di Primavera</t>
  </si>
  <si>
    <t>TRITICALE</t>
  </si>
  <si>
    <t>C49</t>
  </si>
  <si>
    <t>00061</t>
  </si>
  <si>
    <t>TRITICALE DA BIOMASSA</t>
  </si>
  <si>
    <t>L86</t>
  </si>
  <si>
    <t>01631</t>
  </si>
  <si>
    <t>00951</t>
  </si>
  <si>
    <t>TRITICALE DA SEME</t>
  </si>
  <si>
    <t>H40</t>
  </si>
  <si>
    <t>35501</t>
  </si>
  <si>
    <t>ZUCCA</t>
  </si>
  <si>
    <t>D32</t>
  </si>
  <si>
    <t>41101</t>
  </si>
  <si>
    <t>41111</t>
  </si>
  <si>
    <t>ZUCCA ORNAMENTALI</t>
  </si>
  <si>
    <t>M61</t>
  </si>
  <si>
    <t>63351</t>
  </si>
  <si>
    <t>63361</t>
  </si>
  <si>
    <t>63371</t>
  </si>
  <si>
    <t>ZUCCHINA FIORE</t>
  </si>
  <si>
    <t>D68</t>
  </si>
  <si>
    <t>41121</t>
  </si>
  <si>
    <t>ZUCCHINE</t>
  </si>
  <si>
    <t>C50</t>
  </si>
  <si>
    <t>41131</t>
  </si>
  <si>
    <t>00163</t>
  </si>
  <si>
    <t>COD CIAG</t>
  </si>
  <si>
    <t>Q04</t>
  </si>
  <si>
    <t>600</t>
  </si>
  <si>
    <t>073</t>
  </si>
  <si>
    <t>645</t>
  </si>
  <si>
    <t>401</t>
  </si>
  <si>
    <t>664</t>
  </si>
  <si>
    <t>623</t>
  </si>
  <si>
    <t>108</t>
  </si>
  <si>
    <t>695</t>
  </si>
  <si>
    <t>138</t>
  </si>
  <si>
    <t>115</t>
  </si>
  <si>
    <t>031</t>
  </si>
  <si>
    <t>012</t>
  </si>
  <si>
    <t>689</t>
  </si>
  <si>
    <t>166</t>
  </si>
  <si>
    <t>769</t>
  </si>
  <si>
    <t>017</t>
  </si>
  <si>
    <t>678</t>
  </si>
  <si>
    <t>117</t>
  </si>
  <si>
    <t>137</t>
  </si>
  <si>
    <t>037</t>
  </si>
  <si>
    <t>682</t>
  </si>
  <si>
    <t>931</t>
  </si>
  <si>
    <t>930</t>
  </si>
  <si>
    <t>024</t>
  </si>
  <si>
    <t>690</t>
  </si>
  <si>
    <t>701</t>
  </si>
  <si>
    <t>032</t>
  </si>
  <si>
    <t>632</t>
  </si>
  <si>
    <t>057</t>
  </si>
  <si>
    <t>699</t>
  </si>
  <si>
    <t>901</t>
  </si>
  <si>
    <t>706</t>
  </si>
  <si>
    <t>708</t>
  </si>
  <si>
    <t>192</t>
  </si>
  <si>
    <t>101</t>
  </si>
  <si>
    <t>033</t>
  </si>
  <si>
    <t>188</t>
  </si>
  <si>
    <t>216</t>
  </si>
  <si>
    <t>107</t>
  </si>
  <si>
    <t>148</t>
  </si>
  <si>
    <t>715</t>
  </si>
  <si>
    <t>651</t>
  </si>
  <si>
    <t>105</t>
  </si>
  <si>
    <t>205</t>
  </si>
  <si>
    <t>058</t>
  </si>
  <si>
    <t>683</t>
  </si>
  <si>
    <t>206</t>
  </si>
  <si>
    <t>40591</t>
  </si>
  <si>
    <t>225</t>
  </si>
  <si>
    <t>387</t>
  </si>
  <si>
    <t>601</t>
  </si>
  <si>
    <t>590</t>
  </si>
  <si>
    <t>120</t>
  </si>
  <si>
    <t>619</t>
  </si>
  <si>
    <t>199</t>
  </si>
  <si>
    <t>52751</t>
  </si>
  <si>
    <t>685</t>
  </si>
  <si>
    <t>52873</t>
  </si>
  <si>
    <t>687</t>
  </si>
  <si>
    <t>026</t>
  </si>
  <si>
    <t>127</t>
  </si>
  <si>
    <t>227</t>
  </si>
  <si>
    <t>Q60</t>
  </si>
  <si>
    <t>M39</t>
  </si>
  <si>
    <t>PISELLI DA INDUSTRIA</t>
  </si>
  <si>
    <t>621</t>
  </si>
  <si>
    <t>501</t>
  </si>
  <si>
    <t>734</t>
  </si>
  <si>
    <t>183</t>
  </si>
  <si>
    <t>035</t>
  </si>
  <si>
    <t>736</t>
  </si>
  <si>
    <t>208</t>
  </si>
  <si>
    <t>982</t>
  </si>
  <si>
    <t>071</t>
  </si>
  <si>
    <t>691</t>
  </si>
  <si>
    <t>611</t>
  </si>
  <si>
    <t>301</t>
  </si>
  <si>
    <t>986</t>
  </si>
  <si>
    <t>985</t>
  </si>
  <si>
    <t>013</t>
  </si>
  <si>
    <t>767</t>
  </si>
  <si>
    <t>014</t>
  </si>
  <si>
    <t>PROD ANIA</t>
  </si>
  <si>
    <t>100B000</t>
  </si>
  <si>
    <t>0730000</t>
  </si>
  <si>
    <t>093B000</t>
  </si>
  <si>
    <t>094B000</t>
  </si>
  <si>
    <t>4010000</t>
  </si>
  <si>
    <t>0280000</t>
  </si>
  <si>
    <t>1080000</t>
  </si>
  <si>
    <t>1180000</t>
  </si>
  <si>
    <t>095B000</t>
  </si>
  <si>
    <t>0540000</t>
  </si>
  <si>
    <t>0840000</t>
  </si>
  <si>
    <t>1150000</t>
  </si>
  <si>
    <t>0310000</t>
  </si>
  <si>
    <t>012A000</t>
  </si>
  <si>
    <t>089B000</t>
  </si>
  <si>
    <t>0550000</t>
  </si>
  <si>
    <t>011A000</t>
  </si>
  <si>
    <t>992A000</t>
  </si>
  <si>
    <t>0170000</t>
  </si>
  <si>
    <t>1170000</t>
  </si>
  <si>
    <t>1370000</t>
  </si>
  <si>
    <t>0370000</t>
  </si>
  <si>
    <t>9310000</t>
  </si>
  <si>
    <t>9300000</t>
  </si>
  <si>
    <t>9320000</t>
  </si>
  <si>
    <t>0220000</t>
  </si>
  <si>
    <t>0210000</t>
  </si>
  <si>
    <t>0240000</t>
  </si>
  <si>
    <t>4210000</t>
  </si>
  <si>
    <t>7010000</t>
  </si>
  <si>
    <t>0320000</t>
  </si>
  <si>
    <t>6320000</t>
  </si>
  <si>
    <t>0570000</t>
  </si>
  <si>
    <t>067A000</t>
  </si>
  <si>
    <t>9010000</t>
  </si>
  <si>
    <t>1460000</t>
  </si>
  <si>
    <t>0010000</t>
  </si>
  <si>
    <t>4270000</t>
  </si>
  <si>
    <t>1470000</t>
  </si>
  <si>
    <t>0660000</t>
  </si>
  <si>
    <t>1660000</t>
  </si>
  <si>
    <t>1010000</t>
  </si>
  <si>
    <t>0200000</t>
  </si>
  <si>
    <t>0330000</t>
  </si>
  <si>
    <t>0190000</t>
  </si>
  <si>
    <t>0050000</t>
  </si>
  <si>
    <t>007A000</t>
  </si>
  <si>
    <t>1050000</t>
  </si>
  <si>
    <t>205A000</t>
  </si>
  <si>
    <t>058A000</t>
  </si>
  <si>
    <t>083B000</t>
  </si>
  <si>
    <t>206A000</t>
  </si>
  <si>
    <t>887B000</t>
  </si>
  <si>
    <t>987B000</t>
  </si>
  <si>
    <t>6010000</t>
  </si>
  <si>
    <t>3090000</t>
  </si>
  <si>
    <t>0160000</t>
  </si>
  <si>
    <t>3100000</t>
  </si>
  <si>
    <t>0180000</t>
  </si>
  <si>
    <t>1990000</t>
  </si>
  <si>
    <t>059A000</t>
  </si>
  <si>
    <t>085B000</t>
  </si>
  <si>
    <t>851B000</t>
  </si>
  <si>
    <t>087B000</t>
  </si>
  <si>
    <t>871B000</t>
  </si>
  <si>
    <t>0260000</t>
  </si>
  <si>
    <t>2270000</t>
  </si>
  <si>
    <t>1270000</t>
  </si>
  <si>
    <t>9980000</t>
  </si>
  <si>
    <t>009A000</t>
  </si>
  <si>
    <t>010A000</t>
  </si>
  <si>
    <t>008A000</t>
  </si>
  <si>
    <t>5010000</t>
  </si>
  <si>
    <t>3120000</t>
  </si>
  <si>
    <t>1830000</t>
  </si>
  <si>
    <t>0350000</t>
  </si>
  <si>
    <t>7350000</t>
  </si>
  <si>
    <t>0710000</t>
  </si>
  <si>
    <t>091B000</t>
  </si>
  <si>
    <t>911B000</t>
  </si>
  <si>
    <t>3010000</t>
  </si>
  <si>
    <t>3020000</t>
  </si>
  <si>
    <t>3070000</t>
  </si>
  <si>
    <t>013A000</t>
  </si>
  <si>
    <t>914A000</t>
  </si>
  <si>
    <t>014A000</t>
  </si>
  <si>
    <t>3110000</t>
  </si>
  <si>
    <t>3850000</t>
  </si>
  <si>
    <t>4100000</t>
  </si>
  <si>
    <t>9360000</t>
  </si>
  <si>
    <t>3180000</t>
  </si>
  <si>
    <t>3040000</t>
  </si>
  <si>
    <t>4260000</t>
  </si>
  <si>
    <t>1070000</t>
  </si>
  <si>
    <t>1480000</t>
  </si>
  <si>
    <t>3050000</t>
  </si>
  <si>
    <t>1090000</t>
  </si>
  <si>
    <t>2080000</t>
  </si>
  <si>
    <t>3030000</t>
  </si>
  <si>
    <t>7670000</t>
  </si>
  <si>
    <t>COD MIN</t>
  </si>
  <si>
    <t>IL CONSORZIO UTILIZZERA' I PREZZI, PER SINGOLA PARTITA, INDICATI NEI CERTIFICATI DERIVANTI DALL'ACCORDO TRA INTERMEDIARIO ASSICURATIVO ED IL SOCIO, ANCHE SE DIVERSI DA QUELLI QUI CONSIGLIATI. LE RISPETTIVE FIRME SUI CERTIFICATI STESSI RATIFICHERANNO IL TUTTO</t>
  </si>
  <si>
    <t>PREZZI 2025</t>
  </si>
  <si>
    <t>I PREZZI 2025 SONO PREZZI "CONSIGLIATI"</t>
  </si>
  <si>
    <t xml:space="preserve">PISELLI DA INDISTRIA </t>
  </si>
  <si>
    <t>M390000</t>
  </si>
  <si>
    <t>Q33</t>
  </si>
  <si>
    <t>ACTINIDIA POLPA GIALLA</t>
  </si>
  <si>
    <t>M17B000</t>
  </si>
  <si>
    <t>Tutte le varietà</t>
  </si>
  <si>
    <t>Actinidia</t>
  </si>
  <si>
    <t>Actinidia altre varietà  precoci</t>
  </si>
  <si>
    <t xml:space="preserve">Actinidia altre varietà  emergenti </t>
  </si>
  <si>
    <t>Actinidia a polpa gialla</t>
  </si>
  <si>
    <t>Barbabietola da foraggio seme</t>
  </si>
  <si>
    <t>Granella</t>
  </si>
  <si>
    <t>Tutte le varietà - semina primaverile</t>
  </si>
  <si>
    <t>Tutte le varietà - semina autunnale</t>
  </si>
  <si>
    <t>Sugar baby</t>
  </si>
  <si>
    <t>Tutte levarietà ad alto contenuto oleico</t>
  </si>
  <si>
    <t>Colza da biomassa in genere</t>
  </si>
  <si>
    <t>Da scoppio</t>
  </si>
  <si>
    <t>Colza da seme riproduzione ibrido</t>
  </si>
  <si>
    <t>Fieno di erba medica</t>
  </si>
  <si>
    <t>Erbai leguminose e veccia</t>
  </si>
  <si>
    <t>Erbaio di avena</t>
  </si>
  <si>
    <t>Misto di avena e veccia</t>
  </si>
  <si>
    <t>Misto di avena e trifoglio</t>
  </si>
  <si>
    <t>Ornamentali oltre 300g</t>
  </si>
  <si>
    <t xml:space="preserve">Ornamentali da 160g a 300g </t>
  </si>
  <si>
    <t>Ornamentali fino a 150g</t>
  </si>
  <si>
    <t>Da industria</t>
  </si>
  <si>
    <t>Da seme</t>
  </si>
  <si>
    <t>Triticale da insilaggio</t>
  </si>
  <si>
    <t>Da biomassa</t>
  </si>
  <si>
    <t>Tutte le varietà da consumo</t>
  </si>
  <si>
    <t>Da fibra</t>
  </si>
  <si>
    <t>Tutte le varietà alimentare</t>
  </si>
  <si>
    <t>Segale da biomassa</t>
  </si>
  <si>
    <t>Rosso a grappolo</t>
  </si>
  <si>
    <t>Ciliegino</t>
  </si>
  <si>
    <t>Tutte le varietà da industria</t>
  </si>
  <si>
    <t>Da consumo fresco in genere</t>
  </si>
  <si>
    <t>Generico fresco da surgelati</t>
  </si>
  <si>
    <t>Generico fresco da industria</t>
  </si>
  <si>
    <t>Patate da semina</t>
  </si>
  <si>
    <t>Patatte di primizia</t>
  </si>
  <si>
    <t>Tutolo e granella</t>
  </si>
  <si>
    <t>Orzo da insilaggio</t>
  </si>
  <si>
    <t>Tutte le Varietà</t>
  </si>
  <si>
    <t>Arda</t>
  </si>
  <si>
    <t>Varietà priora</t>
  </si>
  <si>
    <t>Tutte le Varietà da seme</t>
  </si>
  <si>
    <t>Waxy</t>
  </si>
  <si>
    <t>Pignoletto rosso</t>
  </si>
  <si>
    <t>Nostrano peroni</t>
  </si>
  <si>
    <t>Nostrano di storo</t>
  </si>
  <si>
    <t>Marano</t>
  </si>
  <si>
    <t>Gritz</t>
  </si>
  <si>
    <t>Da amilosio varietà bellamido</t>
  </si>
  <si>
    <t>Da alimentazione</t>
  </si>
  <si>
    <t>Belgrano</t>
  </si>
  <si>
    <t>Mais da biomassa</t>
  </si>
  <si>
    <t>Cicoria catalogna</t>
  </si>
  <si>
    <t>Pan di zucchero</t>
  </si>
  <si>
    <t>Indivia scarola</t>
  </si>
  <si>
    <t>Indivia riccia</t>
  </si>
  <si>
    <t>Carietà da seme ibrido</t>
  </si>
  <si>
    <t>Varietà ad alto contenuto oleico</t>
  </si>
  <si>
    <t>Varietà no food</t>
  </si>
  <si>
    <t>Frumento tenero da seme</t>
  </si>
  <si>
    <t>Frumento tenero da insilaggio</t>
  </si>
  <si>
    <t>Pianta</t>
  </si>
  <si>
    <t>Maiorca</t>
  </si>
  <si>
    <t>Andriolo</t>
  </si>
  <si>
    <t>Virgilio</t>
  </si>
  <si>
    <t>Verna</t>
  </si>
  <si>
    <t>San pastore</t>
  </si>
  <si>
    <t>Gentil rosso</t>
  </si>
  <si>
    <t>Fiorello</t>
  </si>
  <si>
    <t>Ardito</t>
  </si>
  <si>
    <t>Frumento tenero di forza (manitoba)</t>
  </si>
  <si>
    <t>Bologna di forza</t>
  </si>
  <si>
    <t>Altre varietà di forza</t>
  </si>
  <si>
    <t>Frumento tenero biscottiero</t>
  </si>
  <si>
    <t>Biscottiero altre varietà</t>
  </si>
  <si>
    <t>Senatore capelli da seme</t>
  </si>
  <si>
    <t>Avispa</t>
  </si>
  <si>
    <t>Favino da seme</t>
  </si>
  <si>
    <t>Per consumo fresco</t>
  </si>
  <si>
    <t>Misto di loietto e trifoglio</t>
  </si>
  <si>
    <t>Misto di loietto ed erba</t>
  </si>
  <si>
    <t>Uso foraggio</t>
  </si>
  <si>
    <t>COD.VAR.  CONSORZIO</t>
  </si>
  <si>
    <t>PREZZO BIO 2025 (FASCIA M)</t>
  </si>
  <si>
    <t>PREZZO 2025 massimo (fascia A)</t>
  </si>
  <si>
    <t>PREZZO 2025 90%                   (fascia B)</t>
  </si>
  <si>
    <t>PREZZO 2025    80%                  (fascia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</si>
</sst>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9"/>
      <color theme="1"/>
      <name val="Aptos Narrow"/>
      <family val="2"/>
      <scheme val="minor"/>
    </font>
    <font>
      <b/>
      <sz val="9"/>
      <color theme="1"/>
      <name val="Calibri"/>
      <family val="2"/>
    </font>
    <font>
      <b/>
      <sz val="12"/>
      <color theme="1"/>
      <name val="Aptos Narrow"/>
      <family val="2"/>
      <scheme val="minor"/>
    </font>
    <font>
      <b/>
      <sz val="10"/>
      <name val="Times New Roman"/>
      <family val="1"/>
    </font>
    <font>
      <i/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1" fontId="2" fillId="0" borderId="1" xfId="0" quotePrefix="1" applyNumberFormat="1" applyFont="1" applyBorder="1"/>
    <xf numFmtId="4" fontId="4" fillId="4" borderId="1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/>
    <xf numFmtId="4" fontId="4" fillId="4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/>
    </xf>
    <xf numFmtId="4" fontId="4" fillId="4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66FFCC"/>
      <color rgb="FF66FF99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680215</xdr:colOff>
      <xdr:row>0</xdr:row>
      <xdr:rowOff>990600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96B80231-C648-63B5-041D-82E21DA7F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"/>
          <a:ext cx="985015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AED05-17BB-4D49-9190-51D5A20CB620}">
  <sheetPr codeName="Foglio1">
    <tabColor rgb="FF92D050"/>
  </sheetPr>
  <dimension ref="A1:T222"/>
  <sheetViews>
    <sheetView tabSelected="1" zoomScaleNormal="100" workbookViewId="0">
      <pane ySplit="2" topLeftCell="A83" activePane="bottomLeft" state="frozen"/>
      <selection pane="bottomLeft" activeCell="D24" sqref="D24"/>
    </sheetView>
  </sheetViews>
  <sheetFormatPr defaultRowHeight="12" x14ac:dyDescent="0.2"/>
  <cols>
    <col min="1" max="1" width="5.140625" style="2" customWidth="1"/>
    <col min="2" max="2" width="10.7109375" style="2" customWidth="1"/>
    <col min="3" max="3" width="27.7109375" style="3" customWidth="1"/>
    <col min="4" max="4" width="8.85546875" style="4" customWidth="1"/>
    <col min="5" max="5" width="10.7109375" style="5" customWidth="1"/>
    <col min="6" max="6" width="31.85546875" style="3" customWidth="1"/>
    <col min="7" max="7" width="9.85546875" style="4" customWidth="1"/>
    <col min="8" max="8" width="5.28515625" style="3" customWidth="1"/>
    <col min="9" max="9" width="12" style="7" customWidth="1"/>
    <col min="10" max="10" width="12.5703125" style="6" customWidth="1"/>
    <col min="11" max="11" width="12.7109375" style="6" customWidth="1"/>
    <col min="12" max="12" width="12.140625" style="6" bestFit="1" customWidth="1"/>
    <col min="13" max="13" width="13.140625" style="6" customWidth="1"/>
    <col min="14" max="14" width="7.42578125" style="6" customWidth="1"/>
    <col min="15" max="15" width="10" style="6" customWidth="1"/>
    <col min="16" max="16384" width="9.140625" style="2"/>
  </cols>
  <sheetData>
    <row r="1" spans="1:20" ht="78.75" customHeight="1" x14ac:dyDescent="0.2">
      <c r="A1" s="9"/>
      <c r="B1" s="9"/>
      <c r="C1" s="8" t="s">
        <v>693</v>
      </c>
      <c r="D1" s="31" t="s">
        <v>694</v>
      </c>
      <c r="E1" s="31"/>
      <c r="F1" s="31"/>
      <c r="G1" s="30" t="s">
        <v>692</v>
      </c>
      <c r="H1" s="30"/>
      <c r="I1" s="30"/>
      <c r="J1" s="30"/>
      <c r="K1" s="30"/>
      <c r="L1" s="30"/>
      <c r="M1" s="30"/>
      <c r="N1" s="30"/>
      <c r="O1" s="30"/>
    </row>
    <row r="2" spans="1:20" s="1" customFormat="1" ht="36" customHeight="1" x14ac:dyDescent="0.25">
      <c r="A2" s="11" t="s">
        <v>506</v>
      </c>
      <c r="B2" s="11" t="s">
        <v>590</v>
      </c>
      <c r="C2" s="12" t="s">
        <v>0</v>
      </c>
      <c r="D2" s="12" t="s">
        <v>691</v>
      </c>
      <c r="E2" s="13" t="s">
        <v>784</v>
      </c>
      <c r="F2" s="12" t="s">
        <v>1</v>
      </c>
      <c r="G2" s="14" t="s">
        <v>2</v>
      </c>
      <c r="H2" s="12" t="s">
        <v>3</v>
      </c>
      <c r="I2" s="10" t="s">
        <v>786</v>
      </c>
      <c r="J2" s="10" t="s">
        <v>787</v>
      </c>
      <c r="K2" s="10" t="s">
        <v>788</v>
      </c>
      <c r="L2" s="24" t="s">
        <v>4</v>
      </c>
      <c r="M2" s="28" t="s">
        <v>785</v>
      </c>
      <c r="N2" s="23" t="s">
        <v>6</v>
      </c>
      <c r="O2" s="26" t="s">
        <v>5</v>
      </c>
    </row>
    <row r="3" spans="1:20" x14ac:dyDescent="0.2">
      <c r="A3" s="15" t="s">
        <v>508</v>
      </c>
      <c r="B3" s="16" t="s">
        <v>591</v>
      </c>
      <c r="C3" s="17" t="s">
        <v>7</v>
      </c>
      <c r="D3" s="18" t="s">
        <v>8</v>
      </c>
      <c r="E3" s="19" t="s">
        <v>9</v>
      </c>
      <c r="F3" s="17" t="s">
        <v>701</v>
      </c>
      <c r="G3" s="18">
        <v>5118</v>
      </c>
      <c r="H3" s="17" t="s">
        <v>10</v>
      </c>
      <c r="I3" s="20">
        <v>86.5</v>
      </c>
      <c r="J3" s="21">
        <f>ROUND(I3*0.9,1)</f>
        <v>77.900000000000006</v>
      </c>
      <c r="K3" s="21">
        <f>ROUND(I3*0.8,1)</f>
        <v>69.2</v>
      </c>
      <c r="L3" s="25">
        <v>27690</v>
      </c>
      <c r="M3" s="29">
        <f t="shared" ref="M3:M34" si="0">IF(O3="","",ROUND(N3*I3,1))</f>
        <v>92.6</v>
      </c>
      <c r="N3" s="25">
        <v>1.07</v>
      </c>
      <c r="O3" s="21">
        <f t="shared" ref="O3:O25" si="1">IF(N3=1,"",L3*N3)</f>
        <v>29628.300000000003</v>
      </c>
    </row>
    <row r="4" spans="1:20" x14ac:dyDescent="0.2">
      <c r="A4" s="15" t="s">
        <v>508</v>
      </c>
      <c r="B4" s="16" t="s">
        <v>591</v>
      </c>
      <c r="C4" s="17" t="s">
        <v>7</v>
      </c>
      <c r="D4" s="18" t="s">
        <v>8</v>
      </c>
      <c r="E4" s="19" t="s">
        <v>12</v>
      </c>
      <c r="F4" s="17" t="s">
        <v>702</v>
      </c>
      <c r="G4" s="18">
        <v>5121</v>
      </c>
      <c r="H4" s="17" t="s">
        <v>10</v>
      </c>
      <c r="I4" s="20">
        <v>94.3</v>
      </c>
      <c r="J4" s="21">
        <f t="shared" ref="J4:J65" si="2">ROUND(I4*0.9,1)</f>
        <v>84.9</v>
      </c>
      <c r="K4" s="21">
        <f t="shared" ref="K4:K65" si="3">ROUND(I4*0.8,1)</f>
        <v>75.400000000000006</v>
      </c>
      <c r="L4" s="25">
        <v>27690</v>
      </c>
      <c r="M4" s="29">
        <f t="shared" si="0"/>
        <v>100.9</v>
      </c>
      <c r="N4" s="25">
        <v>1.07</v>
      </c>
      <c r="O4" s="21">
        <f t="shared" si="1"/>
        <v>29628.300000000003</v>
      </c>
      <c r="P4" s="6"/>
      <c r="Q4" s="6"/>
      <c r="R4" s="6"/>
      <c r="S4" s="6"/>
      <c r="T4" s="6"/>
    </row>
    <row r="5" spans="1:20" x14ac:dyDescent="0.2">
      <c r="A5" s="16" t="s">
        <v>507</v>
      </c>
      <c r="B5" s="16" t="s">
        <v>591</v>
      </c>
      <c r="C5" s="17" t="s">
        <v>698</v>
      </c>
      <c r="D5" s="18" t="s">
        <v>13</v>
      </c>
      <c r="E5" s="19" t="s">
        <v>14</v>
      </c>
      <c r="F5" s="17" t="s">
        <v>703</v>
      </c>
      <c r="G5" s="18">
        <v>5120</v>
      </c>
      <c r="H5" s="17" t="s">
        <v>10</v>
      </c>
      <c r="I5" s="20">
        <v>99.7</v>
      </c>
      <c r="J5" s="21">
        <f t="shared" si="2"/>
        <v>89.7</v>
      </c>
      <c r="K5" s="21">
        <f t="shared" si="3"/>
        <v>79.8</v>
      </c>
      <c r="L5" s="25">
        <v>50938</v>
      </c>
      <c r="M5" s="29">
        <f t="shared" si="0"/>
        <v>106.7</v>
      </c>
      <c r="N5" s="25">
        <v>1.07</v>
      </c>
      <c r="O5" s="21">
        <f t="shared" si="1"/>
        <v>54503.66</v>
      </c>
    </row>
    <row r="6" spans="1:20" x14ac:dyDescent="0.2">
      <c r="A6" s="15" t="s">
        <v>507</v>
      </c>
      <c r="B6" s="16" t="s">
        <v>591</v>
      </c>
      <c r="C6" s="17" t="s">
        <v>698</v>
      </c>
      <c r="D6" s="18" t="s">
        <v>13</v>
      </c>
      <c r="E6" s="19" t="s">
        <v>15</v>
      </c>
      <c r="F6" s="17" t="s">
        <v>704</v>
      </c>
      <c r="G6" s="18">
        <v>5119</v>
      </c>
      <c r="H6" s="17" t="s">
        <v>10</v>
      </c>
      <c r="I6" s="20">
        <v>142.30000000000001</v>
      </c>
      <c r="J6" s="21">
        <f t="shared" si="2"/>
        <v>128.1</v>
      </c>
      <c r="K6" s="21">
        <f t="shared" si="3"/>
        <v>113.8</v>
      </c>
      <c r="L6" s="25">
        <v>50938</v>
      </c>
      <c r="M6" s="29">
        <f t="shared" si="0"/>
        <v>152.30000000000001</v>
      </c>
      <c r="N6" s="25">
        <v>1.07</v>
      </c>
      <c r="O6" s="21">
        <f t="shared" si="1"/>
        <v>54503.66</v>
      </c>
    </row>
    <row r="7" spans="1:20" x14ac:dyDescent="0.2">
      <c r="A7" s="15" t="s">
        <v>509</v>
      </c>
      <c r="B7" s="16" t="s">
        <v>592</v>
      </c>
      <c r="C7" s="17" t="s">
        <v>16</v>
      </c>
      <c r="D7" s="18" t="s">
        <v>17</v>
      </c>
      <c r="E7" s="19" t="s">
        <v>18</v>
      </c>
      <c r="F7" s="17" t="s">
        <v>700</v>
      </c>
      <c r="G7" s="18">
        <v>4005</v>
      </c>
      <c r="H7" s="17" t="s">
        <v>10</v>
      </c>
      <c r="I7" s="20">
        <v>145</v>
      </c>
      <c r="J7" s="21">
        <f t="shared" si="2"/>
        <v>130.5</v>
      </c>
      <c r="K7" s="21">
        <f t="shared" si="3"/>
        <v>116</v>
      </c>
      <c r="L7" s="25">
        <v>14896</v>
      </c>
      <c r="M7" s="29">
        <f t="shared" si="0"/>
        <v>145</v>
      </c>
      <c r="N7" s="25">
        <v>1</v>
      </c>
      <c r="O7" s="21">
        <v>14896</v>
      </c>
    </row>
    <row r="8" spans="1:20" x14ac:dyDescent="0.2">
      <c r="A8" s="15" t="s">
        <v>461</v>
      </c>
      <c r="B8" s="16" t="s">
        <v>593</v>
      </c>
      <c r="C8" s="17" t="s">
        <v>20</v>
      </c>
      <c r="D8" s="18" t="s">
        <v>21</v>
      </c>
      <c r="E8" s="19" t="s">
        <v>23</v>
      </c>
      <c r="F8" s="17" t="s">
        <v>24</v>
      </c>
      <c r="G8" s="18">
        <v>5000</v>
      </c>
      <c r="H8" s="17" t="s">
        <v>10</v>
      </c>
      <c r="I8" s="20">
        <v>76.8</v>
      </c>
      <c r="J8" s="21">
        <f t="shared" si="2"/>
        <v>69.099999999999994</v>
      </c>
      <c r="K8" s="21">
        <f t="shared" si="3"/>
        <v>61.4</v>
      </c>
      <c r="L8" s="25">
        <v>21679</v>
      </c>
      <c r="M8" s="29">
        <f t="shared" si="0"/>
        <v>76.8</v>
      </c>
      <c r="N8" s="25">
        <v>1</v>
      </c>
      <c r="O8" s="21">
        <v>21679</v>
      </c>
    </row>
    <row r="9" spans="1:20" x14ac:dyDescent="0.2">
      <c r="A9" s="15" t="s">
        <v>510</v>
      </c>
      <c r="B9" s="16" t="s">
        <v>594</v>
      </c>
      <c r="C9" s="17" t="s">
        <v>25</v>
      </c>
      <c r="D9" s="18" t="s">
        <v>26</v>
      </c>
      <c r="E9" s="19" t="s">
        <v>27</v>
      </c>
      <c r="F9" s="17" t="s">
        <v>28</v>
      </c>
      <c r="G9" s="18">
        <v>5457</v>
      </c>
      <c r="H9" s="17" t="s">
        <v>10</v>
      </c>
      <c r="I9" s="20">
        <v>80.400000000000006</v>
      </c>
      <c r="J9" s="21">
        <f t="shared" si="2"/>
        <v>72.400000000000006</v>
      </c>
      <c r="K9" s="21">
        <f t="shared" si="3"/>
        <v>64.3</v>
      </c>
      <c r="L9" s="25">
        <v>19286</v>
      </c>
      <c r="M9" s="29">
        <f t="shared" si="0"/>
        <v>80.400000000000006</v>
      </c>
      <c r="N9" s="25">
        <v>1</v>
      </c>
      <c r="O9" s="21">
        <v>19286</v>
      </c>
    </row>
    <row r="10" spans="1:20" x14ac:dyDescent="0.2">
      <c r="A10" s="15" t="s">
        <v>511</v>
      </c>
      <c r="B10" s="16" t="s">
        <v>595</v>
      </c>
      <c r="C10" s="17" t="s">
        <v>29</v>
      </c>
      <c r="D10" s="18" t="s">
        <v>30</v>
      </c>
      <c r="E10" s="19" t="s">
        <v>31</v>
      </c>
      <c r="F10" s="17" t="s">
        <v>700</v>
      </c>
      <c r="G10" s="18">
        <v>5</v>
      </c>
      <c r="H10" s="17" t="s">
        <v>10</v>
      </c>
      <c r="I10" s="20">
        <v>26.5</v>
      </c>
      <c r="J10" s="21">
        <f t="shared" si="2"/>
        <v>23.9</v>
      </c>
      <c r="K10" s="21">
        <f t="shared" si="3"/>
        <v>21.2</v>
      </c>
      <c r="L10" s="25">
        <v>1075</v>
      </c>
      <c r="M10" s="29">
        <f t="shared" si="0"/>
        <v>34.5</v>
      </c>
      <c r="N10" s="25">
        <v>1.3</v>
      </c>
      <c r="O10" s="21">
        <f t="shared" si="1"/>
        <v>1397.5</v>
      </c>
    </row>
    <row r="11" spans="1:20" x14ac:dyDescent="0.2">
      <c r="A11" s="15" t="s">
        <v>512</v>
      </c>
      <c r="B11" s="15" t="s">
        <v>677</v>
      </c>
      <c r="C11" s="17" t="s">
        <v>33</v>
      </c>
      <c r="D11" s="18" t="s">
        <v>34</v>
      </c>
      <c r="E11" s="19" t="s">
        <v>35</v>
      </c>
      <c r="F11" s="17" t="s">
        <v>353</v>
      </c>
      <c r="G11" s="18">
        <v>144</v>
      </c>
      <c r="H11" s="17" t="s">
        <v>10</v>
      </c>
      <c r="I11" s="20">
        <v>3.4</v>
      </c>
      <c r="J11" s="21">
        <f t="shared" si="2"/>
        <v>3.1</v>
      </c>
      <c r="K11" s="21">
        <f t="shared" si="3"/>
        <v>2.7</v>
      </c>
      <c r="L11" s="25">
        <v>864</v>
      </c>
      <c r="M11" s="29">
        <f t="shared" si="0"/>
        <v>3.4</v>
      </c>
      <c r="N11" s="25">
        <v>1</v>
      </c>
      <c r="O11" s="21">
        <v>864</v>
      </c>
    </row>
    <row r="12" spans="1:20" x14ac:dyDescent="0.2">
      <c r="A12" s="15" t="s">
        <v>513</v>
      </c>
      <c r="B12" s="15" t="s">
        <v>678</v>
      </c>
      <c r="C12" s="17" t="s">
        <v>37</v>
      </c>
      <c r="D12" s="18" t="s">
        <v>38</v>
      </c>
      <c r="E12" s="19" t="s">
        <v>39</v>
      </c>
      <c r="F12" s="17" t="s">
        <v>705</v>
      </c>
      <c r="G12" s="18">
        <v>3566</v>
      </c>
      <c r="H12" s="17" t="s">
        <v>10</v>
      </c>
      <c r="I12" s="20">
        <v>275</v>
      </c>
      <c r="J12" s="21">
        <f t="shared" si="2"/>
        <v>247.5</v>
      </c>
      <c r="K12" s="21">
        <f t="shared" si="3"/>
        <v>220</v>
      </c>
      <c r="L12" s="25">
        <v>7520</v>
      </c>
      <c r="M12" s="29">
        <f t="shared" si="0"/>
        <v>275</v>
      </c>
      <c r="N12" s="25">
        <v>1</v>
      </c>
      <c r="O12" s="21">
        <v>7520</v>
      </c>
    </row>
    <row r="13" spans="1:20" x14ac:dyDescent="0.2">
      <c r="A13" s="15" t="s">
        <v>63</v>
      </c>
      <c r="B13" s="16" t="s">
        <v>596</v>
      </c>
      <c r="C13" s="17" t="s">
        <v>41</v>
      </c>
      <c r="D13" s="18" t="s">
        <v>42</v>
      </c>
      <c r="E13" s="19" t="s">
        <v>43</v>
      </c>
      <c r="F13" s="17" t="s">
        <v>700</v>
      </c>
      <c r="G13" s="18">
        <v>14</v>
      </c>
      <c r="H13" s="17" t="s">
        <v>10</v>
      </c>
      <c r="I13" s="20">
        <v>4.8</v>
      </c>
      <c r="J13" s="21">
        <f t="shared" si="2"/>
        <v>4.3</v>
      </c>
      <c r="K13" s="21">
        <f t="shared" si="3"/>
        <v>3.8</v>
      </c>
      <c r="L13" s="25">
        <v>3701</v>
      </c>
      <c r="M13" s="29">
        <f t="shared" si="0"/>
        <v>4.8</v>
      </c>
      <c r="N13" s="25">
        <v>1</v>
      </c>
      <c r="O13" s="21">
        <v>3701</v>
      </c>
    </row>
    <row r="14" spans="1:20" x14ac:dyDescent="0.2">
      <c r="A14" s="15" t="s">
        <v>514</v>
      </c>
      <c r="B14" s="16" t="s">
        <v>597</v>
      </c>
      <c r="C14" s="17" t="s">
        <v>44</v>
      </c>
      <c r="D14" s="18" t="s">
        <v>45</v>
      </c>
      <c r="E14" s="19" t="s">
        <v>46</v>
      </c>
      <c r="F14" s="17" t="s">
        <v>700</v>
      </c>
      <c r="G14" s="18">
        <v>4009</v>
      </c>
      <c r="H14" s="17" t="s">
        <v>10</v>
      </c>
      <c r="I14" s="20">
        <v>200</v>
      </c>
      <c r="J14" s="21">
        <f t="shared" si="2"/>
        <v>180</v>
      </c>
      <c r="K14" s="21">
        <f t="shared" si="3"/>
        <v>160</v>
      </c>
      <c r="L14" s="25">
        <v>60676</v>
      </c>
      <c r="M14" s="29">
        <f t="shared" si="0"/>
        <v>200</v>
      </c>
      <c r="N14" s="25">
        <v>1</v>
      </c>
      <c r="O14" s="21">
        <v>60676</v>
      </c>
    </row>
    <row r="15" spans="1:20" x14ac:dyDescent="0.2">
      <c r="A15" s="15" t="s">
        <v>59</v>
      </c>
      <c r="B15" s="16" t="s">
        <v>598</v>
      </c>
      <c r="C15" s="17" t="s">
        <v>47</v>
      </c>
      <c r="D15" s="18" t="s">
        <v>48</v>
      </c>
      <c r="E15" s="19" t="s">
        <v>49</v>
      </c>
      <c r="F15" s="17" t="s">
        <v>700</v>
      </c>
      <c r="G15" s="18">
        <v>4010</v>
      </c>
      <c r="H15" s="17" t="s">
        <v>10</v>
      </c>
      <c r="I15" s="20">
        <v>35</v>
      </c>
      <c r="J15" s="21">
        <f t="shared" si="2"/>
        <v>31.5</v>
      </c>
      <c r="K15" s="21">
        <f t="shared" si="3"/>
        <v>28</v>
      </c>
      <c r="L15" s="25">
        <v>16774</v>
      </c>
      <c r="M15" s="29">
        <f t="shared" si="0"/>
        <v>35</v>
      </c>
      <c r="N15" s="25">
        <v>1</v>
      </c>
      <c r="O15" s="21">
        <v>16774</v>
      </c>
    </row>
    <row r="16" spans="1:20" x14ac:dyDescent="0.2">
      <c r="A16" s="15" t="s">
        <v>515</v>
      </c>
      <c r="B16" s="15" t="s">
        <v>599</v>
      </c>
      <c r="C16" s="17" t="s">
        <v>50</v>
      </c>
      <c r="D16" s="18" t="s">
        <v>51</v>
      </c>
      <c r="E16" s="19" t="s">
        <v>52</v>
      </c>
      <c r="F16" s="17" t="s">
        <v>700</v>
      </c>
      <c r="G16" s="18">
        <v>5127</v>
      </c>
      <c r="H16" s="17" t="s">
        <v>10</v>
      </c>
      <c r="I16" s="20">
        <v>55.4</v>
      </c>
      <c r="J16" s="21">
        <f t="shared" si="2"/>
        <v>49.9</v>
      </c>
      <c r="K16" s="21">
        <f t="shared" si="3"/>
        <v>44.3</v>
      </c>
      <c r="L16" s="25">
        <v>24505</v>
      </c>
      <c r="M16" s="29">
        <f t="shared" si="0"/>
        <v>72</v>
      </c>
      <c r="N16" s="25">
        <v>1.3</v>
      </c>
      <c r="O16" s="21">
        <f t="shared" si="1"/>
        <v>31856.5</v>
      </c>
    </row>
    <row r="17" spans="1:20" x14ac:dyDescent="0.2">
      <c r="A17" s="15" t="s">
        <v>77</v>
      </c>
      <c r="B17" s="15" t="s">
        <v>679</v>
      </c>
      <c r="C17" s="17" t="s">
        <v>53</v>
      </c>
      <c r="D17" s="18" t="s">
        <v>54</v>
      </c>
      <c r="E17" s="19" t="s">
        <v>55</v>
      </c>
      <c r="F17" s="17" t="s">
        <v>706</v>
      </c>
      <c r="G17" s="18">
        <v>183</v>
      </c>
      <c r="H17" s="17" t="s">
        <v>10</v>
      </c>
      <c r="I17" s="20">
        <v>40</v>
      </c>
      <c r="J17" s="21">
        <f t="shared" si="2"/>
        <v>36</v>
      </c>
      <c r="K17" s="21">
        <f t="shared" si="3"/>
        <v>32</v>
      </c>
      <c r="L17" s="25">
        <v>1618</v>
      </c>
      <c r="M17" s="29">
        <f t="shared" si="0"/>
        <v>40</v>
      </c>
      <c r="N17" s="25">
        <v>1</v>
      </c>
      <c r="O17" s="21">
        <v>1618</v>
      </c>
    </row>
    <row r="18" spans="1:20" x14ac:dyDescent="0.2">
      <c r="A18" s="15" t="s">
        <v>104</v>
      </c>
      <c r="B18" s="16" t="s">
        <v>600</v>
      </c>
      <c r="C18" s="17" t="s">
        <v>56</v>
      </c>
      <c r="D18" s="18" t="s">
        <v>57</v>
      </c>
      <c r="E18" s="19" t="s">
        <v>58</v>
      </c>
      <c r="F18" s="17" t="s">
        <v>700</v>
      </c>
      <c r="G18" s="18">
        <v>4021</v>
      </c>
      <c r="H18" s="17" t="s">
        <v>10</v>
      </c>
      <c r="I18" s="20">
        <v>75</v>
      </c>
      <c r="J18" s="21">
        <f t="shared" si="2"/>
        <v>67.5</v>
      </c>
      <c r="K18" s="21">
        <f t="shared" si="3"/>
        <v>60</v>
      </c>
      <c r="L18" s="25">
        <v>27057</v>
      </c>
      <c r="M18" s="29">
        <f t="shared" si="0"/>
        <v>75</v>
      </c>
      <c r="N18" s="25">
        <v>1</v>
      </c>
      <c r="O18" s="21">
        <v>27057</v>
      </c>
    </row>
    <row r="19" spans="1:20" x14ac:dyDescent="0.2">
      <c r="A19" s="15" t="s">
        <v>516</v>
      </c>
      <c r="B19" s="16" t="s">
        <v>601</v>
      </c>
      <c r="C19" s="17" t="s">
        <v>60</v>
      </c>
      <c r="D19" s="18" t="s">
        <v>61</v>
      </c>
      <c r="E19" s="19" t="s">
        <v>62</v>
      </c>
      <c r="F19" s="17" t="s">
        <v>700</v>
      </c>
      <c r="G19" s="18">
        <v>4022</v>
      </c>
      <c r="H19" s="17" t="s">
        <v>10</v>
      </c>
      <c r="I19" s="20">
        <v>70</v>
      </c>
      <c r="J19" s="21">
        <f t="shared" si="2"/>
        <v>63</v>
      </c>
      <c r="K19" s="21">
        <f t="shared" si="3"/>
        <v>56</v>
      </c>
      <c r="L19" s="25">
        <v>31399</v>
      </c>
      <c r="M19" s="29">
        <f t="shared" si="0"/>
        <v>70</v>
      </c>
      <c r="N19" s="25">
        <v>1</v>
      </c>
      <c r="O19" s="21">
        <v>31399</v>
      </c>
    </row>
    <row r="20" spans="1:20" x14ac:dyDescent="0.2">
      <c r="A20" s="15" t="s">
        <v>517</v>
      </c>
      <c r="B20" s="16" t="s">
        <v>602</v>
      </c>
      <c r="C20" s="17" t="s">
        <v>64</v>
      </c>
      <c r="D20" s="18" t="s">
        <v>65</v>
      </c>
      <c r="E20" s="19" t="s">
        <v>66</v>
      </c>
      <c r="F20" s="17" t="s">
        <v>700</v>
      </c>
      <c r="G20" s="18">
        <v>4024</v>
      </c>
      <c r="H20" s="17" t="s">
        <v>10</v>
      </c>
      <c r="I20" s="20">
        <v>67</v>
      </c>
      <c r="J20" s="21">
        <f t="shared" si="2"/>
        <v>60.3</v>
      </c>
      <c r="K20" s="21">
        <f t="shared" si="3"/>
        <v>53.6</v>
      </c>
      <c r="L20" s="25">
        <v>27092</v>
      </c>
      <c r="M20" s="29">
        <f t="shared" si="0"/>
        <v>67</v>
      </c>
      <c r="N20" s="25">
        <v>1</v>
      </c>
      <c r="O20" s="21">
        <v>27092</v>
      </c>
    </row>
    <row r="21" spans="1:20" x14ac:dyDescent="0.2">
      <c r="A21" s="15" t="s">
        <v>518</v>
      </c>
      <c r="B21" s="16" t="s">
        <v>603</v>
      </c>
      <c r="C21" s="17" t="s">
        <v>67</v>
      </c>
      <c r="D21" s="18" t="s">
        <v>68</v>
      </c>
      <c r="E21" s="19" t="s">
        <v>69</v>
      </c>
      <c r="F21" s="17" t="s">
        <v>700</v>
      </c>
      <c r="G21" s="18">
        <v>4026</v>
      </c>
      <c r="H21" s="17" t="s">
        <v>10</v>
      </c>
      <c r="I21" s="20">
        <v>67</v>
      </c>
      <c r="J21" s="21">
        <f t="shared" si="2"/>
        <v>60.3</v>
      </c>
      <c r="K21" s="21">
        <f t="shared" si="3"/>
        <v>53.6</v>
      </c>
      <c r="L21" s="25">
        <v>2479</v>
      </c>
      <c r="M21" s="29">
        <f t="shared" si="0"/>
        <v>67</v>
      </c>
      <c r="N21" s="25">
        <v>1</v>
      </c>
      <c r="O21" s="21">
        <v>2479</v>
      </c>
    </row>
    <row r="22" spans="1:20" x14ac:dyDescent="0.2">
      <c r="A22" s="15" t="s">
        <v>519</v>
      </c>
      <c r="B22" s="16" t="s">
        <v>604</v>
      </c>
      <c r="C22" s="17" t="s">
        <v>70</v>
      </c>
      <c r="D22" s="18" t="s">
        <v>71</v>
      </c>
      <c r="E22" s="19" t="s">
        <v>72</v>
      </c>
      <c r="F22" s="17" t="s">
        <v>700</v>
      </c>
      <c r="G22" s="18">
        <v>4027</v>
      </c>
      <c r="H22" s="17" t="s">
        <v>10</v>
      </c>
      <c r="I22" s="20">
        <v>49</v>
      </c>
      <c r="J22" s="21">
        <f t="shared" si="2"/>
        <v>44.1</v>
      </c>
      <c r="K22" s="21">
        <f t="shared" si="3"/>
        <v>39.200000000000003</v>
      </c>
      <c r="L22" s="25">
        <v>24604</v>
      </c>
      <c r="M22" s="29">
        <f t="shared" si="0"/>
        <v>49</v>
      </c>
      <c r="N22" s="25">
        <v>1</v>
      </c>
      <c r="O22" s="21">
        <v>24604</v>
      </c>
    </row>
    <row r="23" spans="1:20" x14ac:dyDescent="0.2">
      <c r="A23" s="15" t="s">
        <v>520</v>
      </c>
      <c r="B23" s="16" t="s">
        <v>605</v>
      </c>
      <c r="C23" s="17" t="s">
        <v>73</v>
      </c>
      <c r="D23" s="18" t="s">
        <v>74</v>
      </c>
      <c r="E23" s="19" t="s">
        <v>75</v>
      </c>
      <c r="F23" s="17" t="s">
        <v>76</v>
      </c>
      <c r="G23" s="18">
        <v>5069</v>
      </c>
      <c r="H23" s="17" t="s">
        <v>10</v>
      </c>
      <c r="I23" s="20">
        <v>260.39999999999998</v>
      </c>
      <c r="J23" s="21">
        <f t="shared" si="2"/>
        <v>234.4</v>
      </c>
      <c r="K23" s="21">
        <f t="shared" si="3"/>
        <v>208.3</v>
      </c>
      <c r="L23" s="25">
        <v>26318</v>
      </c>
      <c r="M23" s="29">
        <f t="shared" si="0"/>
        <v>260.39999999999998</v>
      </c>
      <c r="N23" s="25">
        <v>1</v>
      </c>
      <c r="O23" s="21">
        <v>26318</v>
      </c>
      <c r="P23" s="6"/>
      <c r="Q23" s="6"/>
      <c r="R23" s="6"/>
      <c r="S23" s="6"/>
      <c r="T23" s="6"/>
    </row>
    <row r="24" spans="1:20" x14ac:dyDescent="0.2">
      <c r="A24" s="15" t="s">
        <v>208</v>
      </c>
      <c r="B24" s="16" t="s">
        <v>606</v>
      </c>
      <c r="C24" s="17" t="s">
        <v>78</v>
      </c>
      <c r="D24" s="18" t="s">
        <v>79</v>
      </c>
      <c r="E24" s="19" t="s">
        <v>80</v>
      </c>
      <c r="F24" s="17" t="s">
        <v>707</v>
      </c>
      <c r="G24" s="18">
        <v>4030</v>
      </c>
      <c r="H24" s="17" t="s">
        <v>10</v>
      </c>
      <c r="I24" s="20">
        <v>35</v>
      </c>
      <c r="J24" s="21">
        <f t="shared" si="2"/>
        <v>31.5</v>
      </c>
      <c r="K24" s="21">
        <f t="shared" si="3"/>
        <v>28</v>
      </c>
      <c r="L24" s="25"/>
      <c r="M24" s="29" t="str">
        <f t="shared" si="0"/>
        <v/>
      </c>
      <c r="N24" s="25">
        <v>1</v>
      </c>
      <c r="O24" s="21" t="str">
        <f t="shared" si="1"/>
        <v/>
      </c>
    </row>
    <row r="25" spans="1:20" x14ac:dyDescent="0.2">
      <c r="A25" s="15" t="s">
        <v>208</v>
      </c>
      <c r="B25" s="16" t="s">
        <v>606</v>
      </c>
      <c r="C25" s="17" t="s">
        <v>78</v>
      </c>
      <c r="D25" s="18" t="s">
        <v>79</v>
      </c>
      <c r="E25" s="19" t="s">
        <v>81</v>
      </c>
      <c r="F25" s="17" t="s">
        <v>708</v>
      </c>
      <c r="G25" s="18">
        <v>4002</v>
      </c>
      <c r="H25" s="17" t="s">
        <v>10</v>
      </c>
      <c r="I25" s="20">
        <v>35</v>
      </c>
      <c r="J25" s="21">
        <f t="shared" si="2"/>
        <v>31.5</v>
      </c>
      <c r="K25" s="21">
        <f t="shared" si="3"/>
        <v>28</v>
      </c>
      <c r="L25" s="25"/>
      <c r="M25" s="29" t="str">
        <f t="shared" si="0"/>
        <v/>
      </c>
      <c r="N25" s="25">
        <v>1</v>
      </c>
      <c r="O25" s="21" t="str">
        <f t="shared" si="1"/>
        <v/>
      </c>
    </row>
    <row r="26" spans="1:20" x14ac:dyDescent="0.2">
      <c r="A26" s="15" t="s">
        <v>32</v>
      </c>
      <c r="B26" s="15" t="s">
        <v>607</v>
      </c>
      <c r="C26" s="17" t="s">
        <v>82</v>
      </c>
      <c r="D26" s="18" t="s">
        <v>83</v>
      </c>
      <c r="E26" s="19" t="s">
        <v>84</v>
      </c>
      <c r="F26" s="17" t="s">
        <v>700</v>
      </c>
      <c r="G26" s="18">
        <v>4032</v>
      </c>
      <c r="H26" s="17" t="s">
        <v>10</v>
      </c>
      <c r="I26" s="20">
        <v>49</v>
      </c>
      <c r="J26" s="21">
        <f t="shared" si="2"/>
        <v>44.1</v>
      </c>
      <c r="K26" s="21">
        <f t="shared" si="3"/>
        <v>39.200000000000003</v>
      </c>
      <c r="L26" s="25">
        <v>30896</v>
      </c>
      <c r="M26" s="29">
        <f t="shared" si="0"/>
        <v>49</v>
      </c>
      <c r="N26" s="25">
        <v>1</v>
      </c>
      <c r="O26" s="21">
        <v>30896</v>
      </c>
    </row>
    <row r="27" spans="1:20" x14ac:dyDescent="0.2">
      <c r="A27" s="15" t="s">
        <v>32</v>
      </c>
      <c r="B27" s="16" t="s">
        <v>607</v>
      </c>
      <c r="C27" s="17" t="s">
        <v>82</v>
      </c>
      <c r="D27" s="18" t="s">
        <v>83</v>
      </c>
      <c r="E27" s="19" t="s">
        <v>85</v>
      </c>
      <c r="F27" s="17" t="s">
        <v>709</v>
      </c>
      <c r="G27" s="18">
        <v>4121</v>
      </c>
      <c r="H27" s="17" t="s">
        <v>10</v>
      </c>
      <c r="I27" s="20">
        <v>51</v>
      </c>
      <c r="J27" s="21">
        <f t="shared" si="2"/>
        <v>45.9</v>
      </c>
      <c r="K27" s="21">
        <f t="shared" si="3"/>
        <v>40.799999999999997</v>
      </c>
      <c r="L27" s="25">
        <v>30896</v>
      </c>
      <c r="M27" s="29">
        <f t="shared" si="0"/>
        <v>51</v>
      </c>
      <c r="N27" s="25">
        <v>1</v>
      </c>
      <c r="O27" s="21">
        <v>30896</v>
      </c>
    </row>
    <row r="28" spans="1:20" x14ac:dyDescent="0.2">
      <c r="A28" s="15" t="s">
        <v>522</v>
      </c>
      <c r="B28" s="16" t="s">
        <v>608</v>
      </c>
      <c r="C28" s="17" t="s">
        <v>86</v>
      </c>
      <c r="D28" s="18" t="s">
        <v>87</v>
      </c>
      <c r="E28" s="22" t="s">
        <v>88</v>
      </c>
      <c r="F28" s="17" t="s">
        <v>353</v>
      </c>
      <c r="G28" s="18">
        <v>4186</v>
      </c>
      <c r="H28" s="17" t="s">
        <v>10</v>
      </c>
      <c r="I28" s="20">
        <v>52</v>
      </c>
      <c r="J28" s="21">
        <f t="shared" si="2"/>
        <v>46.8</v>
      </c>
      <c r="K28" s="21">
        <f t="shared" si="3"/>
        <v>41.6</v>
      </c>
      <c r="L28" s="25">
        <v>31738</v>
      </c>
      <c r="M28" s="29">
        <f t="shared" si="0"/>
        <v>52</v>
      </c>
      <c r="N28" s="25">
        <v>1</v>
      </c>
      <c r="O28" s="21">
        <v>31738</v>
      </c>
    </row>
    <row r="29" spans="1:20" x14ac:dyDescent="0.2">
      <c r="A29" s="15" t="s">
        <v>522</v>
      </c>
      <c r="B29" s="16" t="s">
        <v>608</v>
      </c>
      <c r="C29" s="17" t="s">
        <v>86</v>
      </c>
      <c r="D29" s="18" t="s">
        <v>87</v>
      </c>
      <c r="E29" s="22" t="s">
        <v>88</v>
      </c>
      <c r="F29" s="17" t="s">
        <v>709</v>
      </c>
      <c r="G29" s="18">
        <v>4186</v>
      </c>
      <c r="H29" s="17" t="s">
        <v>10</v>
      </c>
      <c r="I29" s="20">
        <v>52</v>
      </c>
      <c r="J29" s="21">
        <f t="shared" si="2"/>
        <v>46.8</v>
      </c>
      <c r="K29" s="21">
        <f t="shared" si="3"/>
        <v>41.6</v>
      </c>
      <c r="L29" s="25">
        <v>31738</v>
      </c>
      <c r="M29" s="29">
        <f t="shared" si="0"/>
        <v>52</v>
      </c>
      <c r="N29" s="25">
        <v>1</v>
      </c>
      <c r="O29" s="21">
        <v>31738</v>
      </c>
    </row>
    <row r="30" spans="1:20" x14ac:dyDescent="0.2">
      <c r="A30" s="15" t="s">
        <v>523</v>
      </c>
      <c r="B30" s="16" t="s">
        <v>609</v>
      </c>
      <c r="C30" s="17" t="s">
        <v>89</v>
      </c>
      <c r="D30" s="18" t="s">
        <v>90</v>
      </c>
      <c r="E30" s="19" t="s">
        <v>91</v>
      </c>
      <c r="F30" s="17" t="s">
        <v>700</v>
      </c>
      <c r="G30" s="18">
        <v>13</v>
      </c>
      <c r="H30" s="17" t="s">
        <v>10</v>
      </c>
      <c r="I30" s="20">
        <v>39</v>
      </c>
      <c r="J30" s="21">
        <f t="shared" si="2"/>
        <v>35.1</v>
      </c>
      <c r="K30" s="21">
        <f t="shared" si="3"/>
        <v>31.2</v>
      </c>
      <c r="L30" s="25">
        <v>1786</v>
      </c>
      <c r="M30" s="29">
        <f t="shared" si="0"/>
        <v>39</v>
      </c>
      <c r="N30" s="25">
        <v>1</v>
      </c>
      <c r="O30" s="21">
        <v>1786</v>
      </c>
    </row>
    <row r="31" spans="1:20" x14ac:dyDescent="0.2">
      <c r="A31" s="15" t="s">
        <v>523</v>
      </c>
      <c r="B31" s="16" t="s">
        <v>609</v>
      </c>
      <c r="C31" s="17" t="s">
        <v>89</v>
      </c>
      <c r="D31" s="18" t="s">
        <v>90</v>
      </c>
      <c r="E31" s="19" t="s">
        <v>92</v>
      </c>
      <c r="F31" s="17" t="s">
        <v>710</v>
      </c>
      <c r="G31" s="18">
        <v>142</v>
      </c>
      <c r="H31" s="17" t="s">
        <v>10</v>
      </c>
      <c r="I31" s="20">
        <v>39</v>
      </c>
      <c r="J31" s="21">
        <f t="shared" si="2"/>
        <v>35.1</v>
      </c>
      <c r="K31" s="21">
        <f t="shared" si="3"/>
        <v>31.2</v>
      </c>
      <c r="L31" s="25">
        <v>1786</v>
      </c>
      <c r="M31" s="29">
        <f t="shared" si="0"/>
        <v>39</v>
      </c>
      <c r="N31" s="25">
        <v>1</v>
      </c>
      <c r="O31" s="21">
        <v>1786</v>
      </c>
    </row>
    <row r="32" spans="1:20" x14ac:dyDescent="0.2">
      <c r="A32" s="15" t="s">
        <v>524</v>
      </c>
      <c r="B32" s="15" t="s">
        <v>681</v>
      </c>
      <c r="C32" s="17" t="s">
        <v>93</v>
      </c>
      <c r="D32" s="18" t="s">
        <v>94</v>
      </c>
      <c r="E32" s="19" t="s">
        <v>95</v>
      </c>
      <c r="F32" s="17" t="s">
        <v>711</v>
      </c>
      <c r="G32" s="18">
        <v>148</v>
      </c>
      <c r="H32" s="17" t="s">
        <v>10</v>
      </c>
      <c r="I32" s="20">
        <v>2.8</v>
      </c>
      <c r="J32" s="21">
        <f t="shared" si="2"/>
        <v>2.5</v>
      </c>
      <c r="K32" s="21">
        <f t="shared" si="3"/>
        <v>2.2000000000000002</v>
      </c>
      <c r="L32" s="25">
        <v>986</v>
      </c>
      <c r="M32" s="29">
        <f t="shared" si="0"/>
        <v>2.8</v>
      </c>
      <c r="N32" s="25">
        <v>1</v>
      </c>
      <c r="O32" s="21">
        <v>986</v>
      </c>
    </row>
    <row r="33" spans="1:20" x14ac:dyDescent="0.2">
      <c r="A33" s="15" t="s">
        <v>525</v>
      </c>
      <c r="B33" s="16" t="s">
        <v>610</v>
      </c>
      <c r="C33" s="17" t="s">
        <v>97</v>
      </c>
      <c r="D33" s="18" t="s">
        <v>98</v>
      </c>
      <c r="E33" s="19" t="s">
        <v>99</v>
      </c>
      <c r="F33" s="17" t="s">
        <v>700</v>
      </c>
      <c r="G33" s="18">
        <v>3540</v>
      </c>
      <c r="H33" s="17" t="s">
        <v>10</v>
      </c>
      <c r="I33" s="20">
        <v>76</v>
      </c>
      <c r="J33" s="21">
        <f t="shared" si="2"/>
        <v>68.400000000000006</v>
      </c>
      <c r="K33" s="21">
        <f t="shared" si="3"/>
        <v>60.8</v>
      </c>
      <c r="L33" s="25">
        <v>3060</v>
      </c>
      <c r="M33" s="29">
        <f t="shared" si="0"/>
        <v>76</v>
      </c>
      <c r="N33" s="25">
        <v>1</v>
      </c>
      <c r="O33" s="21">
        <v>3060</v>
      </c>
    </row>
    <row r="34" spans="1:20" x14ac:dyDescent="0.2">
      <c r="A34" s="15" t="s">
        <v>525</v>
      </c>
      <c r="B34" s="16" t="s">
        <v>610</v>
      </c>
      <c r="C34" s="17" t="s">
        <v>97</v>
      </c>
      <c r="D34" s="18" t="s">
        <v>98</v>
      </c>
      <c r="E34" s="19" t="s">
        <v>100</v>
      </c>
      <c r="F34" s="17" t="s">
        <v>713</v>
      </c>
      <c r="G34" s="18">
        <v>3583</v>
      </c>
      <c r="H34" s="17" t="s">
        <v>10</v>
      </c>
      <c r="I34" s="20">
        <v>76</v>
      </c>
      <c r="J34" s="21">
        <f t="shared" si="2"/>
        <v>68.400000000000006</v>
      </c>
      <c r="K34" s="21">
        <f t="shared" si="3"/>
        <v>60.8</v>
      </c>
      <c r="L34" s="25">
        <v>3060</v>
      </c>
      <c r="M34" s="29">
        <f t="shared" si="0"/>
        <v>76</v>
      </c>
      <c r="N34" s="25">
        <v>1</v>
      </c>
      <c r="O34" s="21">
        <v>3060</v>
      </c>
    </row>
    <row r="35" spans="1:20" x14ac:dyDescent="0.2">
      <c r="A35" s="15" t="s">
        <v>526</v>
      </c>
      <c r="B35" s="16" t="s">
        <v>611</v>
      </c>
      <c r="C35" s="17" t="s">
        <v>101</v>
      </c>
      <c r="D35" s="18" t="s">
        <v>102</v>
      </c>
      <c r="E35" s="19" t="s">
        <v>103</v>
      </c>
      <c r="F35" s="17" t="s">
        <v>714</v>
      </c>
      <c r="G35" s="18">
        <v>57</v>
      </c>
      <c r="H35" s="17" t="s">
        <v>10</v>
      </c>
      <c r="I35" s="20">
        <v>17</v>
      </c>
      <c r="J35" s="21">
        <f t="shared" si="2"/>
        <v>15.3</v>
      </c>
      <c r="K35" s="21">
        <f t="shared" si="3"/>
        <v>13.6</v>
      </c>
      <c r="L35" s="25">
        <v>2225</v>
      </c>
      <c r="M35" s="29">
        <f t="shared" ref="M35:M66" si="4">IF(O35="","",ROUND(N35*I35,1))</f>
        <v>23.8</v>
      </c>
      <c r="N35" s="25">
        <v>1.4</v>
      </c>
      <c r="O35" s="21">
        <f t="shared" ref="O35:O49" si="5">IF(N35=1,"",L35*N35)</f>
        <v>3115</v>
      </c>
      <c r="P35" s="6"/>
      <c r="Q35" s="6"/>
      <c r="R35" s="6"/>
      <c r="S35" s="6"/>
      <c r="T35" s="6"/>
    </row>
    <row r="36" spans="1:20" x14ac:dyDescent="0.2">
      <c r="A36" s="15" t="s">
        <v>527</v>
      </c>
      <c r="B36" s="16" t="s">
        <v>612</v>
      </c>
      <c r="C36" s="17" t="s">
        <v>105</v>
      </c>
      <c r="D36" s="18" t="s">
        <v>106</v>
      </c>
      <c r="E36" s="19" t="s">
        <v>107</v>
      </c>
      <c r="F36" s="17" t="s">
        <v>700</v>
      </c>
      <c r="G36" s="18">
        <v>3537</v>
      </c>
      <c r="H36" s="17" t="s">
        <v>10</v>
      </c>
      <c r="I36" s="20">
        <v>384</v>
      </c>
      <c r="J36" s="21">
        <f t="shared" si="2"/>
        <v>345.6</v>
      </c>
      <c r="K36" s="21">
        <f t="shared" si="3"/>
        <v>307.2</v>
      </c>
      <c r="L36" s="25">
        <v>3021</v>
      </c>
      <c r="M36" s="29">
        <f t="shared" si="4"/>
        <v>384</v>
      </c>
      <c r="N36" s="25">
        <v>1</v>
      </c>
      <c r="O36" s="21">
        <v>3021</v>
      </c>
      <c r="P36" s="6"/>
      <c r="Q36" s="6"/>
      <c r="R36" s="6"/>
      <c r="S36" s="6"/>
      <c r="T36" s="6"/>
    </row>
    <row r="37" spans="1:20" x14ac:dyDescent="0.2">
      <c r="A37" s="15" t="s">
        <v>528</v>
      </c>
      <c r="B37" s="15" t="s">
        <v>680</v>
      </c>
      <c r="C37" s="17" t="s">
        <v>108</v>
      </c>
      <c r="D37" s="18" t="s">
        <v>109</v>
      </c>
      <c r="E37" s="19" t="s">
        <v>110</v>
      </c>
      <c r="F37" s="17" t="s">
        <v>353</v>
      </c>
      <c r="G37" s="18">
        <v>149</v>
      </c>
      <c r="H37" s="17" t="s">
        <v>10</v>
      </c>
      <c r="I37" s="20">
        <v>3.9</v>
      </c>
      <c r="J37" s="21">
        <f t="shared" si="2"/>
        <v>3.5</v>
      </c>
      <c r="K37" s="21">
        <f t="shared" si="3"/>
        <v>3.1</v>
      </c>
      <c r="L37" s="25">
        <v>1380</v>
      </c>
      <c r="M37" s="29">
        <f t="shared" si="4"/>
        <v>3.9</v>
      </c>
      <c r="N37" s="25">
        <v>1</v>
      </c>
      <c r="O37" s="21">
        <v>1380</v>
      </c>
    </row>
    <row r="38" spans="1:20" x14ac:dyDescent="0.2">
      <c r="A38" s="15" t="s">
        <v>529</v>
      </c>
      <c r="B38" s="16" t="s">
        <v>613</v>
      </c>
      <c r="C38" s="17" t="s">
        <v>112</v>
      </c>
      <c r="D38" s="18" t="s">
        <v>113</v>
      </c>
      <c r="E38" s="19" t="s">
        <v>114</v>
      </c>
      <c r="F38" s="17" t="s">
        <v>715</v>
      </c>
      <c r="G38" s="18">
        <v>60</v>
      </c>
      <c r="H38" s="17" t="s">
        <v>10</v>
      </c>
      <c r="I38" s="20">
        <v>3.4</v>
      </c>
      <c r="J38" s="21">
        <f t="shared" si="2"/>
        <v>3.1</v>
      </c>
      <c r="K38" s="21">
        <f t="shared" si="3"/>
        <v>2.7</v>
      </c>
      <c r="L38" s="25">
        <v>1035</v>
      </c>
      <c r="M38" s="29">
        <f t="shared" si="4"/>
        <v>3.4</v>
      </c>
      <c r="N38" s="25">
        <v>1</v>
      </c>
      <c r="O38" s="21">
        <v>1035</v>
      </c>
    </row>
    <row r="39" spans="1:20" x14ac:dyDescent="0.2">
      <c r="A39" s="15" t="s">
        <v>530</v>
      </c>
      <c r="B39" s="16" t="s">
        <v>614</v>
      </c>
      <c r="C39" s="17" t="s">
        <v>115</v>
      </c>
      <c r="D39" s="18" t="s">
        <v>116</v>
      </c>
      <c r="E39" s="19" t="s">
        <v>117</v>
      </c>
      <c r="F39" s="17" t="s">
        <v>716</v>
      </c>
      <c r="G39" s="18">
        <v>85</v>
      </c>
      <c r="H39" s="17" t="s">
        <v>10</v>
      </c>
      <c r="I39" s="20">
        <v>5.5</v>
      </c>
      <c r="J39" s="21">
        <f t="shared" si="2"/>
        <v>5</v>
      </c>
      <c r="K39" s="21">
        <f t="shared" si="3"/>
        <v>4.4000000000000004</v>
      </c>
      <c r="L39" s="25">
        <v>1675</v>
      </c>
      <c r="M39" s="29">
        <f t="shared" si="4"/>
        <v>5.5</v>
      </c>
      <c r="N39" s="25">
        <v>1</v>
      </c>
      <c r="O39" s="21">
        <v>1675</v>
      </c>
    </row>
    <row r="40" spans="1:20" x14ac:dyDescent="0.2">
      <c r="A40" s="15" t="s">
        <v>338</v>
      </c>
      <c r="B40" s="16" t="s">
        <v>615</v>
      </c>
      <c r="C40" s="17" t="s">
        <v>118</v>
      </c>
      <c r="D40" s="18" t="s">
        <v>119</v>
      </c>
      <c r="E40" s="19" t="s">
        <v>120</v>
      </c>
      <c r="F40" s="17" t="s">
        <v>717</v>
      </c>
      <c r="G40" s="18">
        <v>81</v>
      </c>
      <c r="H40" s="17" t="s">
        <v>10</v>
      </c>
      <c r="I40" s="20">
        <v>5.8</v>
      </c>
      <c r="J40" s="21">
        <f t="shared" si="2"/>
        <v>5.2</v>
      </c>
      <c r="K40" s="21">
        <f t="shared" si="3"/>
        <v>4.5999999999999996</v>
      </c>
      <c r="L40" s="25">
        <v>1749</v>
      </c>
      <c r="M40" s="29">
        <f t="shared" si="4"/>
        <v>5.8</v>
      </c>
      <c r="N40" s="25">
        <v>1</v>
      </c>
      <c r="O40" s="21">
        <v>1749</v>
      </c>
    </row>
    <row r="41" spans="1:20" x14ac:dyDescent="0.2">
      <c r="A41" s="15" t="s">
        <v>338</v>
      </c>
      <c r="B41" s="16" t="s">
        <v>615</v>
      </c>
      <c r="C41" s="17" t="s">
        <v>118</v>
      </c>
      <c r="D41" s="18" t="s">
        <v>119</v>
      </c>
      <c r="E41" s="19" t="s">
        <v>120</v>
      </c>
      <c r="F41" s="17" t="s">
        <v>718</v>
      </c>
      <c r="G41" s="18">
        <v>81</v>
      </c>
      <c r="H41" s="17" t="s">
        <v>10</v>
      </c>
      <c r="I41" s="20">
        <v>5.8</v>
      </c>
      <c r="J41" s="21">
        <f t="shared" si="2"/>
        <v>5.2</v>
      </c>
      <c r="K41" s="21">
        <f t="shared" si="3"/>
        <v>4.5999999999999996</v>
      </c>
      <c r="L41" s="25">
        <v>1749</v>
      </c>
      <c r="M41" s="29">
        <f t="shared" si="4"/>
        <v>5.8</v>
      </c>
      <c r="N41" s="25">
        <v>1</v>
      </c>
      <c r="O41" s="21">
        <v>1749</v>
      </c>
    </row>
    <row r="42" spans="1:20" x14ac:dyDescent="0.2">
      <c r="A42" s="15" t="s">
        <v>338</v>
      </c>
      <c r="B42" s="16" t="s">
        <v>615</v>
      </c>
      <c r="C42" s="17" t="s">
        <v>118</v>
      </c>
      <c r="D42" s="18" t="s">
        <v>119</v>
      </c>
      <c r="E42" s="19" t="s">
        <v>121</v>
      </c>
      <c r="F42" s="17" t="s">
        <v>783</v>
      </c>
      <c r="G42" s="18">
        <v>84</v>
      </c>
      <c r="H42" s="17" t="s">
        <v>10</v>
      </c>
      <c r="I42" s="20">
        <v>5.8</v>
      </c>
      <c r="J42" s="21">
        <f t="shared" si="2"/>
        <v>5.2</v>
      </c>
      <c r="K42" s="21">
        <f t="shared" si="3"/>
        <v>4.5999999999999996</v>
      </c>
      <c r="L42" s="25">
        <v>1749</v>
      </c>
      <c r="M42" s="29">
        <f t="shared" si="4"/>
        <v>5.8</v>
      </c>
      <c r="N42" s="25">
        <v>1</v>
      </c>
      <c r="O42" s="21">
        <v>1749</v>
      </c>
    </row>
    <row r="43" spans="1:20" x14ac:dyDescent="0.2">
      <c r="A43" s="15" t="s">
        <v>338</v>
      </c>
      <c r="B43" s="16" t="s">
        <v>615</v>
      </c>
      <c r="C43" s="17" t="s">
        <v>118</v>
      </c>
      <c r="D43" s="18" t="s">
        <v>119</v>
      </c>
      <c r="E43" s="19" t="s">
        <v>122</v>
      </c>
      <c r="F43" s="17" t="s">
        <v>782</v>
      </c>
      <c r="G43" s="18">
        <v>83</v>
      </c>
      <c r="H43" s="17" t="s">
        <v>10</v>
      </c>
      <c r="I43" s="20">
        <v>5.8</v>
      </c>
      <c r="J43" s="21">
        <f t="shared" si="2"/>
        <v>5.2</v>
      </c>
      <c r="K43" s="21">
        <f t="shared" si="3"/>
        <v>4.5999999999999996</v>
      </c>
      <c r="L43" s="25">
        <v>1749</v>
      </c>
      <c r="M43" s="29">
        <f t="shared" si="4"/>
        <v>5.8</v>
      </c>
      <c r="N43" s="25">
        <v>1</v>
      </c>
      <c r="O43" s="21">
        <v>1749</v>
      </c>
    </row>
    <row r="44" spans="1:20" x14ac:dyDescent="0.2">
      <c r="A44" s="15" t="s">
        <v>338</v>
      </c>
      <c r="B44" s="16" t="s">
        <v>615</v>
      </c>
      <c r="C44" s="17" t="s">
        <v>118</v>
      </c>
      <c r="D44" s="18" t="s">
        <v>119</v>
      </c>
      <c r="E44" s="19" t="s">
        <v>123</v>
      </c>
      <c r="F44" s="17" t="s">
        <v>781</v>
      </c>
      <c r="G44" s="18">
        <v>80</v>
      </c>
      <c r="H44" s="17" t="s">
        <v>10</v>
      </c>
      <c r="I44" s="20">
        <v>5.8</v>
      </c>
      <c r="J44" s="21">
        <f t="shared" si="2"/>
        <v>5.2</v>
      </c>
      <c r="K44" s="21">
        <f t="shared" si="3"/>
        <v>4.5999999999999996</v>
      </c>
      <c r="L44" s="25">
        <v>1749</v>
      </c>
      <c r="M44" s="29">
        <f t="shared" si="4"/>
        <v>5.8</v>
      </c>
      <c r="N44" s="25">
        <v>1</v>
      </c>
      <c r="O44" s="21">
        <v>1749</v>
      </c>
    </row>
    <row r="45" spans="1:20" x14ac:dyDescent="0.2">
      <c r="A45" s="15" t="s">
        <v>443</v>
      </c>
      <c r="B45" s="16" t="s">
        <v>616</v>
      </c>
      <c r="C45" s="17" t="s">
        <v>124</v>
      </c>
      <c r="D45" s="18" t="s">
        <v>125</v>
      </c>
      <c r="E45" s="19" t="s">
        <v>126</v>
      </c>
      <c r="F45" s="17" t="s">
        <v>722</v>
      </c>
      <c r="G45" s="18">
        <v>4035</v>
      </c>
      <c r="H45" s="17" t="s">
        <v>10</v>
      </c>
      <c r="I45" s="20">
        <v>62</v>
      </c>
      <c r="J45" s="21">
        <f t="shared" si="2"/>
        <v>55.8</v>
      </c>
      <c r="K45" s="21">
        <f t="shared" si="3"/>
        <v>49.6</v>
      </c>
      <c r="L45" s="25">
        <v>4981</v>
      </c>
      <c r="M45" s="29">
        <f t="shared" si="4"/>
        <v>62</v>
      </c>
      <c r="N45" s="25">
        <v>1</v>
      </c>
      <c r="O45" s="21">
        <v>4981</v>
      </c>
    </row>
    <row r="46" spans="1:20" x14ac:dyDescent="0.2">
      <c r="A46" s="15" t="s">
        <v>96</v>
      </c>
      <c r="B46" s="16" t="s">
        <v>617</v>
      </c>
      <c r="C46" s="17" t="s">
        <v>127</v>
      </c>
      <c r="D46" s="18" t="s">
        <v>128</v>
      </c>
      <c r="E46" s="19" t="s">
        <v>129</v>
      </c>
      <c r="F46" s="17" t="s">
        <v>780</v>
      </c>
      <c r="G46" s="18">
        <v>4034</v>
      </c>
      <c r="H46" s="17" t="s">
        <v>10</v>
      </c>
      <c r="I46" s="20">
        <v>180</v>
      </c>
      <c r="J46" s="21">
        <f t="shared" si="2"/>
        <v>162</v>
      </c>
      <c r="K46" s="21">
        <f t="shared" si="3"/>
        <v>144</v>
      </c>
      <c r="L46" s="25">
        <v>17073</v>
      </c>
      <c r="M46" s="29">
        <f t="shared" si="4"/>
        <v>180</v>
      </c>
      <c r="N46" s="25">
        <v>1</v>
      </c>
      <c r="O46" s="21">
        <v>17073</v>
      </c>
    </row>
    <row r="47" spans="1:20" x14ac:dyDescent="0.2">
      <c r="A47" s="15" t="s">
        <v>531</v>
      </c>
      <c r="B47" s="16" t="s">
        <v>618</v>
      </c>
      <c r="C47" s="17" t="s">
        <v>130</v>
      </c>
      <c r="D47" s="18" t="s">
        <v>131</v>
      </c>
      <c r="E47" s="19" t="s">
        <v>132</v>
      </c>
      <c r="F47" s="17" t="s">
        <v>733</v>
      </c>
      <c r="G47" s="18">
        <v>4039</v>
      </c>
      <c r="H47" s="17" t="s">
        <v>10</v>
      </c>
      <c r="I47" s="20">
        <v>160</v>
      </c>
      <c r="J47" s="21">
        <f t="shared" si="2"/>
        <v>144</v>
      </c>
      <c r="K47" s="21">
        <f t="shared" si="3"/>
        <v>128</v>
      </c>
      <c r="L47" s="25">
        <v>15744</v>
      </c>
      <c r="M47" s="29">
        <f t="shared" si="4"/>
        <v>160</v>
      </c>
      <c r="N47" s="25">
        <v>1</v>
      </c>
      <c r="O47" s="21">
        <v>15744</v>
      </c>
    </row>
    <row r="48" spans="1:20" x14ac:dyDescent="0.2">
      <c r="A48" s="15" t="s">
        <v>532</v>
      </c>
      <c r="B48" s="16" t="s">
        <v>619</v>
      </c>
      <c r="C48" s="17" t="s">
        <v>133</v>
      </c>
      <c r="D48" s="18" t="s">
        <v>134</v>
      </c>
      <c r="E48" s="19" t="s">
        <v>135</v>
      </c>
      <c r="F48" s="17" t="s">
        <v>722</v>
      </c>
      <c r="G48" s="18">
        <v>4041</v>
      </c>
      <c r="H48" s="17" t="s">
        <v>10</v>
      </c>
      <c r="I48" s="20">
        <v>52</v>
      </c>
      <c r="J48" s="21">
        <f t="shared" si="2"/>
        <v>46.8</v>
      </c>
      <c r="K48" s="21">
        <f t="shared" si="3"/>
        <v>41.6</v>
      </c>
      <c r="L48" s="25">
        <v>4981</v>
      </c>
      <c r="M48" s="29">
        <f t="shared" si="4"/>
        <v>52</v>
      </c>
      <c r="N48" s="25">
        <v>1</v>
      </c>
      <c r="O48" s="21">
        <v>4981</v>
      </c>
    </row>
    <row r="49" spans="1:15" x14ac:dyDescent="0.2">
      <c r="A49" s="15" t="s">
        <v>533</v>
      </c>
      <c r="B49" s="16" t="s">
        <v>620</v>
      </c>
      <c r="C49" s="17" t="s">
        <v>136</v>
      </c>
      <c r="D49" s="18" t="s">
        <v>137</v>
      </c>
      <c r="E49" s="19" t="s">
        <v>138</v>
      </c>
      <c r="F49" s="17" t="s">
        <v>700</v>
      </c>
      <c r="G49" s="18">
        <v>3</v>
      </c>
      <c r="H49" s="17" t="s">
        <v>10</v>
      </c>
      <c r="I49" s="20">
        <v>28</v>
      </c>
      <c r="J49" s="21">
        <f t="shared" si="2"/>
        <v>25.2</v>
      </c>
      <c r="K49" s="21">
        <f t="shared" si="3"/>
        <v>22.4</v>
      </c>
      <c r="L49" s="25">
        <v>1001</v>
      </c>
      <c r="M49" s="29">
        <f t="shared" si="4"/>
        <v>31.9</v>
      </c>
      <c r="N49" s="25">
        <v>1.1399999999999999</v>
      </c>
      <c r="O49" s="21">
        <f t="shared" si="5"/>
        <v>1141.1399999999999</v>
      </c>
    </row>
    <row r="50" spans="1:15" x14ac:dyDescent="0.2">
      <c r="A50" s="15" t="s">
        <v>534</v>
      </c>
      <c r="B50" s="16" t="s">
        <v>621</v>
      </c>
      <c r="C50" s="17" t="s">
        <v>140</v>
      </c>
      <c r="D50" s="18" t="s">
        <v>141</v>
      </c>
      <c r="E50" s="19" t="s">
        <v>142</v>
      </c>
      <c r="F50" s="17" t="s">
        <v>700</v>
      </c>
      <c r="G50" s="18">
        <v>4047</v>
      </c>
      <c r="H50" s="17" t="s">
        <v>10</v>
      </c>
      <c r="I50" s="20">
        <v>86</v>
      </c>
      <c r="J50" s="21">
        <f t="shared" si="2"/>
        <v>77.400000000000006</v>
      </c>
      <c r="K50" s="21">
        <f t="shared" si="3"/>
        <v>68.8</v>
      </c>
      <c r="L50" s="25">
        <v>7816</v>
      </c>
      <c r="M50" s="29">
        <f t="shared" si="4"/>
        <v>86</v>
      </c>
      <c r="N50" s="25">
        <v>1</v>
      </c>
      <c r="O50" s="21">
        <v>7816</v>
      </c>
    </row>
    <row r="51" spans="1:15" x14ac:dyDescent="0.2">
      <c r="A51" s="15" t="s">
        <v>535</v>
      </c>
      <c r="B51" s="16" t="s">
        <v>622</v>
      </c>
      <c r="C51" s="17" t="s">
        <v>143</v>
      </c>
      <c r="D51" s="18" t="s">
        <v>144</v>
      </c>
      <c r="E51" s="19" t="s">
        <v>505</v>
      </c>
      <c r="F51" s="17" t="s">
        <v>779</v>
      </c>
      <c r="G51" s="18">
        <v>16</v>
      </c>
      <c r="H51" s="17" t="s">
        <v>10</v>
      </c>
      <c r="I51" s="20">
        <v>25</v>
      </c>
      <c r="J51" s="21">
        <f t="shared" si="2"/>
        <v>22.5</v>
      </c>
      <c r="K51" s="21">
        <f t="shared" si="3"/>
        <v>20</v>
      </c>
      <c r="L51" s="25">
        <v>1000</v>
      </c>
      <c r="M51" s="29">
        <f t="shared" si="4"/>
        <v>25</v>
      </c>
      <c r="N51" s="25">
        <v>1</v>
      </c>
      <c r="O51" s="21">
        <v>1000</v>
      </c>
    </row>
    <row r="52" spans="1:15" x14ac:dyDescent="0.2">
      <c r="A52" s="15" t="s">
        <v>536</v>
      </c>
      <c r="B52" s="16" t="s">
        <v>623</v>
      </c>
      <c r="C52" s="17" t="s">
        <v>145</v>
      </c>
      <c r="D52" s="18" t="s">
        <v>146</v>
      </c>
      <c r="E52" s="19" t="s">
        <v>147</v>
      </c>
      <c r="F52" s="17" t="s">
        <v>700</v>
      </c>
      <c r="G52" s="18">
        <v>4049</v>
      </c>
      <c r="H52" s="17" t="s">
        <v>10</v>
      </c>
      <c r="I52" s="20">
        <v>55</v>
      </c>
      <c r="J52" s="21">
        <f t="shared" si="2"/>
        <v>49.5</v>
      </c>
      <c r="K52" s="21">
        <f t="shared" si="3"/>
        <v>44</v>
      </c>
      <c r="L52" s="25">
        <v>21011</v>
      </c>
      <c r="M52" s="29">
        <f t="shared" si="4"/>
        <v>55</v>
      </c>
      <c r="N52" s="25">
        <v>1</v>
      </c>
      <c r="O52" s="21">
        <v>21011</v>
      </c>
    </row>
    <row r="53" spans="1:15" x14ac:dyDescent="0.2">
      <c r="A53" s="15" t="s">
        <v>423</v>
      </c>
      <c r="B53" s="16" t="s">
        <v>624</v>
      </c>
      <c r="C53" s="17" t="s">
        <v>148</v>
      </c>
      <c r="D53" s="18" t="s">
        <v>149</v>
      </c>
      <c r="E53" s="19" t="s">
        <v>150</v>
      </c>
      <c r="F53" s="17" t="s">
        <v>700</v>
      </c>
      <c r="G53" s="18">
        <v>5114</v>
      </c>
      <c r="H53" s="17" t="s">
        <v>10</v>
      </c>
      <c r="I53" s="20">
        <v>250</v>
      </c>
      <c r="J53" s="21">
        <f t="shared" si="2"/>
        <v>225</v>
      </c>
      <c r="K53" s="21">
        <f t="shared" si="3"/>
        <v>200</v>
      </c>
      <c r="L53" s="25">
        <v>69044</v>
      </c>
      <c r="M53" s="29">
        <f t="shared" si="4"/>
        <v>250</v>
      </c>
      <c r="N53" s="25">
        <v>1</v>
      </c>
      <c r="O53" s="21">
        <v>69044</v>
      </c>
    </row>
    <row r="54" spans="1:15" x14ac:dyDescent="0.2">
      <c r="A54" s="15" t="s">
        <v>537</v>
      </c>
      <c r="B54" s="15" t="s">
        <v>682</v>
      </c>
      <c r="C54" s="17" t="s">
        <v>151</v>
      </c>
      <c r="D54" s="18" t="s">
        <v>152</v>
      </c>
      <c r="E54" s="19" t="s">
        <v>153</v>
      </c>
      <c r="F54" s="17" t="s">
        <v>353</v>
      </c>
      <c r="G54" s="18">
        <v>151</v>
      </c>
      <c r="H54" s="17" t="s">
        <v>10</v>
      </c>
      <c r="I54" s="20">
        <v>3.8</v>
      </c>
      <c r="J54" s="21">
        <f t="shared" si="2"/>
        <v>3.4</v>
      </c>
      <c r="K54" s="21">
        <f t="shared" si="3"/>
        <v>3</v>
      </c>
      <c r="L54" s="25">
        <v>1808</v>
      </c>
      <c r="M54" s="29">
        <f t="shared" si="4"/>
        <v>3.8</v>
      </c>
      <c r="N54" s="25">
        <v>1</v>
      </c>
      <c r="O54" s="21">
        <v>1808</v>
      </c>
    </row>
    <row r="55" spans="1:15" x14ac:dyDescent="0.2">
      <c r="A55" s="15" t="s">
        <v>538</v>
      </c>
      <c r="B55" s="16" t="s">
        <v>625</v>
      </c>
      <c r="C55" s="17" t="s">
        <v>154</v>
      </c>
      <c r="D55" s="18" t="s">
        <v>155</v>
      </c>
      <c r="E55" s="19" t="s">
        <v>156</v>
      </c>
      <c r="F55" s="17" t="s">
        <v>700</v>
      </c>
      <c r="G55" s="18">
        <v>1</v>
      </c>
      <c r="H55" s="17" t="s">
        <v>10</v>
      </c>
      <c r="I55" s="20">
        <v>32</v>
      </c>
      <c r="J55" s="21">
        <f t="shared" si="2"/>
        <v>28.8</v>
      </c>
      <c r="K55" s="21">
        <f t="shared" si="3"/>
        <v>25.6</v>
      </c>
      <c r="L55" s="25">
        <v>2243</v>
      </c>
      <c r="M55" s="29">
        <f t="shared" si="4"/>
        <v>32</v>
      </c>
      <c r="N55" s="25">
        <v>1</v>
      </c>
      <c r="O55" s="21">
        <v>2243</v>
      </c>
    </row>
    <row r="56" spans="1:15" x14ac:dyDescent="0.2">
      <c r="A56" s="15" t="s">
        <v>538</v>
      </c>
      <c r="B56" s="16" t="s">
        <v>625</v>
      </c>
      <c r="C56" s="17" t="s">
        <v>154</v>
      </c>
      <c r="D56" s="18" t="s">
        <v>155</v>
      </c>
      <c r="E56" s="19" t="s">
        <v>157</v>
      </c>
      <c r="F56" s="17" t="s">
        <v>778</v>
      </c>
      <c r="G56" s="18">
        <v>127</v>
      </c>
      <c r="H56" s="17" t="s">
        <v>10</v>
      </c>
      <c r="I56" s="20">
        <v>32</v>
      </c>
      <c r="J56" s="21">
        <f t="shared" si="2"/>
        <v>28.8</v>
      </c>
      <c r="K56" s="21">
        <f t="shared" si="3"/>
        <v>25.6</v>
      </c>
      <c r="L56" s="25">
        <v>2243</v>
      </c>
      <c r="M56" s="29">
        <f t="shared" si="4"/>
        <v>32</v>
      </c>
      <c r="N56" s="25">
        <v>1</v>
      </c>
      <c r="O56" s="21">
        <v>2243</v>
      </c>
    </row>
    <row r="57" spans="1:15" x14ac:dyDescent="0.2">
      <c r="A57" s="15" t="s">
        <v>538</v>
      </c>
      <c r="B57" s="16" t="s">
        <v>625</v>
      </c>
      <c r="C57" s="17" t="s">
        <v>154</v>
      </c>
      <c r="D57" s="18" t="s">
        <v>155</v>
      </c>
      <c r="E57" s="19" t="s">
        <v>158</v>
      </c>
      <c r="F57" s="17" t="s">
        <v>777</v>
      </c>
      <c r="G57" s="18">
        <v>126</v>
      </c>
      <c r="H57" s="17" t="s">
        <v>10</v>
      </c>
      <c r="I57" s="20">
        <v>46</v>
      </c>
      <c r="J57" s="21">
        <f t="shared" si="2"/>
        <v>41.4</v>
      </c>
      <c r="K57" s="21">
        <f t="shared" si="3"/>
        <v>36.799999999999997</v>
      </c>
      <c r="L57" s="25">
        <v>2243</v>
      </c>
      <c r="M57" s="29">
        <f t="shared" si="4"/>
        <v>46</v>
      </c>
      <c r="N57" s="25">
        <v>1</v>
      </c>
      <c r="O57" s="21">
        <v>2243</v>
      </c>
    </row>
    <row r="58" spans="1:15" x14ac:dyDescent="0.2">
      <c r="A58" s="15" t="s">
        <v>36</v>
      </c>
      <c r="B58" s="16" t="s">
        <v>626</v>
      </c>
      <c r="C58" s="17" t="s">
        <v>159</v>
      </c>
      <c r="D58" s="18" t="s">
        <v>160</v>
      </c>
      <c r="E58" s="19" t="s">
        <v>161</v>
      </c>
      <c r="F58" s="17" t="s">
        <v>700</v>
      </c>
      <c r="G58" s="18">
        <v>3543</v>
      </c>
      <c r="H58" s="17" t="s">
        <v>10</v>
      </c>
      <c r="I58" s="20">
        <v>35</v>
      </c>
      <c r="J58" s="21">
        <f t="shared" si="2"/>
        <v>31.5</v>
      </c>
      <c r="K58" s="21">
        <f t="shared" si="3"/>
        <v>28</v>
      </c>
      <c r="L58" s="25">
        <v>2490</v>
      </c>
      <c r="M58" s="29">
        <f t="shared" si="4"/>
        <v>35</v>
      </c>
      <c r="N58" s="25">
        <v>1</v>
      </c>
      <c r="O58" s="21">
        <v>2490</v>
      </c>
    </row>
    <row r="59" spans="1:15" x14ac:dyDescent="0.2">
      <c r="A59" s="15" t="s">
        <v>209</v>
      </c>
      <c r="B59" s="16" t="s">
        <v>627</v>
      </c>
      <c r="C59" s="17" t="s">
        <v>162</v>
      </c>
      <c r="D59" s="18" t="s">
        <v>163</v>
      </c>
      <c r="E59" s="19" t="s">
        <v>164</v>
      </c>
      <c r="F59" s="17" t="s">
        <v>700</v>
      </c>
      <c r="G59" s="18">
        <v>2</v>
      </c>
      <c r="H59" s="17" t="s">
        <v>10</v>
      </c>
      <c r="I59" s="20">
        <v>22</v>
      </c>
      <c r="J59" s="21">
        <f t="shared" si="2"/>
        <v>19.8</v>
      </c>
      <c r="K59" s="21">
        <f t="shared" si="3"/>
        <v>17.600000000000001</v>
      </c>
      <c r="L59" s="25">
        <v>1634</v>
      </c>
      <c r="M59" s="29">
        <f t="shared" si="4"/>
        <v>22</v>
      </c>
      <c r="N59" s="25">
        <v>1</v>
      </c>
      <c r="O59" s="21">
        <v>1634</v>
      </c>
    </row>
    <row r="60" spans="1:15" x14ac:dyDescent="0.2">
      <c r="A60" s="15" t="s">
        <v>209</v>
      </c>
      <c r="B60" s="16" t="s">
        <v>627</v>
      </c>
      <c r="C60" s="17" t="s">
        <v>162</v>
      </c>
      <c r="D60" s="18" t="s">
        <v>163</v>
      </c>
      <c r="E60" s="19" t="s">
        <v>166</v>
      </c>
      <c r="F60" s="17" t="s">
        <v>776</v>
      </c>
      <c r="G60" s="18">
        <v>77</v>
      </c>
      <c r="H60" s="17" t="s">
        <v>10</v>
      </c>
      <c r="I60" s="20">
        <v>22</v>
      </c>
      <c r="J60" s="21">
        <f t="shared" si="2"/>
        <v>19.8</v>
      </c>
      <c r="K60" s="21">
        <f t="shared" si="3"/>
        <v>17.600000000000001</v>
      </c>
      <c r="L60" s="25">
        <v>1634</v>
      </c>
      <c r="M60" s="29">
        <f t="shared" si="4"/>
        <v>22</v>
      </c>
      <c r="N60" s="25">
        <v>1</v>
      </c>
      <c r="O60" s="21">
        <v>1634</v>
      </c>
    </row>
    <row r="61" spans="1:15" x14ac:dyDescent="0.2">
      <c r="A61" s="15" t="s">
        <v>209</v>
      </c>
      <c r="B61" s="16" t="s">
        <v>627</v>
      </c>
      <c r="C61" s="17" t="s">
        <v>162</v>
      </c>
      <c r="D61" s="18" t="s">
        <v>163</v>
      </c>
      <c r="E61" s="22" t="s">
        <v>167</v>
      </c>
      <c r="F61" s="17" t="s">
        <v>775</v>
      </c>
      <c r="G61" s="18">
        <v>77</v>
      </c>
      <c r="H61" s="17" t="s">
        <v>10</v>
      </c>
      <c r="I61" s="20">
        <v>22</v>
      </c>
      <c r="J61" s="21">
        <f t="shared" si="2"/>
        <v>19.8</v>
      </c>
      <c r="K61" s="21">
        <f t="shared" si="3"/>
        <v>17.600000000000001</v>
      </c>
      <c r="L61" s="25">
        <v>1634</v>
      </c>
      <c r="M61" s="29">
        <f t="shared" si="4"/>
        <v>22</v>
      </c>
      <c r="N61" s="25">
        <v>1</v>
      </c>
      <c r="O61" s="21">
        <v>1634</v>
      </c>
    </row>
    <row r="62" spans="1:15" x14ac:dyDescent="0.2">
      <c r="A62" s="15" t="s">
        <v>209</v>
      </c>
      <c r="B62" s="16" t="s">
        <v>627</v>
      </c>
      <c r="C62" s="17" t="s">
        <v>162</v>
      </c>
      <c r="D62" s="18" t="s">
        <v>163</v>
      </c>
      <c r="E62" s="19" t="s">
        <v>168</v>
      </c>
      <c r="F62" s="17" t="s">
        <v>774</v>
      </c>
      <c r="G62" s="18">
        <v>76</v>
      </c>
      <c r="H62" s="17" t="s">
        <v>10</v>
      </c>
      <c r="I62" s="20">
        <v>22</v>
      </c>
      <c r="J62" s="21">
        <f t="shared" si="2"/>
        <v>19.8</v>
      </c>
      <c r="K62" s="21">
        <f t="shared" si="3"/>
        <v>17.600000000000001</v>
      </c>
      <c r="L62" s="25">
        <v>1634</v>
      </c>
      <c r="M62" s="29">
        <f t="shared" si="4"/>
        <v>22</v>
      </c>
      <c r="N62" s="25">
        <v>1</v>
      </c>
      <c r="O62" s="21">
        <v>1634</v>
      </c>
    </row>
    <row r="63" spans="1:15" x14ac:dyDescent="0.2">
      <c r="A63" s="15" t="s">
        <v>209</v>
      </c>
      <c r="B63" s="16" t="s">
        <v>627</v>
      </c>
      <c r="C63" s="17" t="s">
        <v>162</v>
      </c>
      <c r="D63" s="18" t="s">
        <v>163</v>
      </c>
      <c r="E63" s="19" t="s">
        <v>168</v>
      </c>
      <c r="F63" s="17" t="s">
        <v>773</v>
      </c>
      <c r="G63" s="18">
        <v>76</v>
      </c>
      <c r="H63" s="17" t="s">
        <v>10</v>
      </c>
      <c r="I63" s="20">
        <v>27</v>
      </c>
      <c r="J63" s="21">
        <f t="shared" si="2"/>
        <v>24.3</v>
      </c>
      <c r="K63" s="21">
        <f t="shared" si="3"/>
        <v>21.6</v>
      </c>
      <c r="L63" s="25">
        <v>1634</v>
      </c>
      <c r="M63" s="29">
        <f t="shared" si="4"/>
        <v>27</v>
      </c>
      <c r="N63" s="25">
        <v>1</v>
      </c>
      <c r="O63" s="21">
        <v>1634</v>
      </c>
    </row>
    <row r="64" spans="1:15" x14ac:dyDescent="0.2">
      <c r="A64" s="15" t="s">
        <v>209</v>
      </c>
      <c r="B64" s="16" t="s">
        <v>627</v>
      </c>
      <c r="C64" s="17" t="s">
        <v>162</v>
      </c>
      <c r="D64" s="18" t="s">
        <v>163</v>
      </c>
      <c r="E64" s="19" t="s">
        <v>168</v>
      </c>
      <c r="F64" s="17" t="s">
        <v>772</v>
      </c>
      <c r="G64" s="18">
        <v>76</v>
      </c>
      <c r="H64" s="17" t="s">
        <v>10</v>
      </c>
      <c r="I64" s="20">
        <v>27</v>
      </c>
      <c r="J64" s="21">
        <f t="shared" si="2"/>
        <v>24.3</v>
      </c>
      <c r="K64" s="21">
        <f t="shared" si="3"/>
        <v>21.6</v>
      </c>
      <c r="L64" s="25">
        <v>1634</v>
      </c>
      <c r="M64" s="29">
        <f t="shared" si="4"/>
        <v>27</v>
      </c>
      <c r="N64" s="25">
        <v>1</v>
      </c>
      <c r="O64" s="21">
        <v>1634</v>
      </c>
    </row>
    <row r="65" spans="1:20" x14ac:dyDescent="0.2">
      <c r="A65" s="15" t="s">
        <v>209</v>
      </c>
      <c r="B65" s="16" t="s">
        <v>627</v>
      </c>
      <c r="C65" s="17" t="s">
        <v>162</v>
      </c>
      <c r="D65" s="18" t="s">
        <v>163</v>
      </c>
      <c r="E65" s="19" t="s">
        <v>169</v>
      </c>
      <c r="F65" s="17" t="s">
        <v>771</v>
      </c>
      <c r="G65" s="18">
        <v>173</v>
      </c>
      <c r="H65" s="17" t="s">
        <v>10</v>
      </c>
      <c r="I65" s="20">
        <v>22</v>
      </c>
      <c r="J65" s="21">
        <f t="shared" si="2"/>
        <v>19.8</v>
      </c>
      <c r="K65" s="21">
        <f t="shared" si="3"/>
        <v>17.600000000000001</v>
      </c>
      <c r="L65" s="25">
        <v>1634</v>
      </c>
      <c r="M65" s="29">
        <f t="shared" si="4"/>
        <v>22</v>
      </c>
      <c r="N65" s="25">
        <v>1</v>
      </c>
      <c r="O65" s="21">
        <v>1634</v>
      </c>
    </row>
    <row r="66" spans="1:20" x14ac:dyDescent="0.2">
      <c r="A66" s="15" t="s">
        <v>209</v>
      </c>
      <c r="B66" s="16" t="s">
        <v>627</v>
      </c>
      <c r="C66" s="17" t="s">
        <v>162</v>
      </c>
      <c r="D66" s="18" t="s">
        <v>163</v>
      </c>
      <c r="E66" s="19" t="s">
        <v>170</v>
      </c>
      <c r="F66" s="17" t="s">
        <v>770</v>
      </c>
      <c r="G66" s="18">
        <v>170</v>
      </c>
      <c r="H66" s="17" t="s">
        <v>10</v>
      </c>
      <c r="I66" s="20">
        <v>34</v>
      </c>
      <c r="J66" s="21">
        <f t="shared" ref="J66:J123" si="6">ROUND(I66*0.9,1)</f>
        <v>30.6</v>
      </c>
      <c r="K66" s="21">
        <f t="shared" ref="K66:K123" si="7">ROUND(I66*0.8,1)</f>
        <v>27.2</v>
      </c>
      <c r="L66" s="25">
        <v>1634</v>
      </c>
      <c r="M66" s="29">
        <f t="shared" si="4"/>
        <v>34</v>
      </c>
      <c r="N66" s="25">
        <v>1</v>
      </c>
      <c r="O66" s="21">
        <v>1634</v>
      </c>
    </row>
    <row r="67" spans="1:20" x14ac:dyDescent="0.2">
      <c r="A67" s="15" t="s">
        <v>209</v>
      </c>
      <c r="B67" s="16" t="s">
        <v>627</v>
      </c>
      <c r="C67" s="17" t="s">
        <v>162</v>
      </c>
      <c r="D67" s="18" t="s">
        <v>163</v>
      </c>
      <c r="E67" s="19" t="s">
        <v>171</v>
      </c>
      <c r="F67" s="17" t="s">
        <v>769</v>
      </c>
      <c r="G67" s="18">
        <v>128</v>
      </c>
      <c r="H67" s="17" t="s">
        <v>10</v>
      </c>
      <c r="I67" s="20">
        <v>34</v>
      </c>
      <c r="J67" s="21">
        <f t="shared" si="6"/>
        <v>30.6</v>
      </c>
      <c r="K67" s="21">
        <f t="shared" si="7"/>
        <v>27.2</v>
      </c>
      <c r="L67" s="25">
        <v>1634</v>
      </c>
      <c r="M67" s="29">
        <f t="shared" ref="M67:M98" si="8">IF(O67="","",ROUND(N67*I67,1))</f>
        <v>34</v>
      </c>
      <c r="N67" s="25">
        <v>1</v>
      </c>
      <c r="O67" s="21">
        <v>1634</v>
      </c>
    </row>
    <row r="68" spans="1:20" x14ac:dyDescent="0.2">
      <c r="A68" s="15" t="s">
        <v>209</v>
      </c>
      <c r="B68" s="16" t="s">
        <v>627</v>
      </c>
      <c r="C68" s="17" t="s">
        <v>162</v>
      </c>
      <c r="D68" s="18" t="s">
        <v>163</v>
      </c>
      <c r="E68" s="19" t="s">
        <v>172</v>
      </c>
      <c r="F68" s="17" t="s">
        <v>768</v>
      </c>
      <c r="G68" s="18">
        <v>184</v>
      </c>
      <c r="H68" s="17" t="s">
        <v>10</v>
      </c>
      <c r="I68" s="20">
        <v>31</v>
      </c>
      <c r="J68" s="21">
        <f t="shared" si="6"/>
        <v>27.9</v>
      </c>
      <c r="K68" s="21">
        <f t="shared" si="7"/>
        <v>24.8</v>
      </c>
      <c r="L68" s="25">
        <v>1634</v>
      </c>
      <c r="M68" s="29">
        <f t="shared" si="8"/>
        <v>31</v>
      </c>
      <c r="N68" s="25">
        <v>1</v>
      </c>
      <c r="O68" s="21">
        <v>1634</v>
      </c>
    </row>
    <row r="69" spans="1:20" x14ac:dyDescent="0.2">
      <c r="A69" s="15" t="s">
        <v>209</v>
      </c>
      <c r="B69" s="16" t="s">
        <v>627</v>
      </c>
      <c r="C69" s="17" t="s">
        <v>162</v>
      </c>
      <c r="D69" s="18" t="s">
        <v>163</v>
      </c>
      <c r="E69" s="19" t="s">
        <v>173</v>
      </c>
      <c r="F69" s="17" t="s">
        <v>767</v>
      </c>
      <c r="G69" s="18">
        <v>129</v>
      </c>
      <c r="H69" s="17" t="s">
        <v>10</v>
      </c>
      <c r="I69" s="20">
        <v>34</v>
      </c>
      <c r="J69" s="21">
        <f t="shared" si="6"/>
        <v>30.6</v>
      </c>
      <c r="K69" s="21">
        <f t="shared" si="7"/>
        <v>27.2</v>
      </c>
      <c r="L69" s="25">
        <v>1634</v>
      </c>
      <c r="M69" s="29">
        <f t="shared" si="8"/>
        <v>34</v>
      </c>
      <c r="N69" s="25">
        <v>1</v>
      </c>
      <c r="O69" s="21">
        <v>1634</v>
      </c>
      <c r="P69" s="6"/>
      <c r="Q69" s="6"/>
      <c r="R69" s="6"/>
      <c r="S69" s="6"/>
      <c r="T69" s="6"/>
    </row>
    <row r="70" spans="1:20" x14ac:dyDescent="0.2">
      <c r="A70" s="15" t="s">
        <v>209</v>
      </c>
      <c r="B70" s="16" t="s">
        <v>627</v>
      </c>
      <c r="C70" s="17" t="s">
        <v>162</v>
      </c>
      <c r="D70" s="18" t="s">
        <v>163</v>
      </c>
      <c r="E70" s="19" t="s">
        <v>174</v>
      </c>
      <c r="F70" s="17" t="s">
        <v>766</v>
      </c>
      <c r="G70" s="18">
        <v>172</v>
      </c>
      <c r="H70" s="17" t="s">
        <v>10</v>
      </c>
      <c r="I70" s="20">
        <v>34</v>
      </c>
      <c r="J70" s="21">
        <f t="shared" si="6"/>
        <v>30.6</v>
      </c>
      <c r="K70" s="21">
        <f t="shared" si="7"/>
        <v>27.2</v>
      </c>
      <c r="L70" s="25">
        <v>1634</v>
      </c>
      <c r="M70" s="29">
        <f t="shared" si="8"/>
        <v>34</v>
      </c>
      <c r="N70" s="25">
        <v>1</v>
      </c>
      <c r="O70" s="21">
        <v>1634</v>
      </c>
    </row>
    <row r="71" spans="1:20" x14ac:dyDescent="0.2">
      <c r="A71" s="15" t="s">
        <v>209</v>
      </c>
      <c r="B71" s="16" t="s">
        <v>627</v>
      </c>
      <c r="C71" s="17" t="s">
        <v>162</v>
      </c>
      <c r="D71" s="18" t="s">
        <v>163</v>
      </c>
      <c r="E71" s="19" t="s">
        <v>175</v>
      </c>
      <c r="F71" s="17" t="s">
        <v>765</v>
      </c>
      <c r="G71" s="18">
        <v>130</v>
      </c>
      <c r="H71" s="17" t="s">
        <v>10</v>
      </c>
      <c r="I71" s="20">
        <v>34</v>
      </c>
      <c r="J71" s="21">
        <f t="shared" si="6"/>
        <v>30.6</v>
      </c>
      <c r="K71" s="21">
        <f t="shared" si="7"/>
        <v>27.2</v>
      </c>
      <c r="L71" s="25">
        <v>1634</v>
      </c>
      <c r="M71" s="29">
        <f t="shared" si="8"/>
        <v>34</v>
      </c>
      <c r="N71" s="25">
        <v>1</v>
      </c>
      <c r="O71" s="21">
        <v>1634</v>
      </c>
    </row>
    <row r="72" spans="1:20" x14ac:dyDescent="0.2">
      <c r="A72" s="15" t="s">
        <v>209</v>
      </c>
      <c r="B72" s="16" t="s">
        <v>627</v>
      </c>
      <c r="C72" s="17" t="s">
        <v>162</v>
      </c>
      <c r="D72" s="18" t="s">
        <v>163</v>
      </c>
      <c r="E72" s="19" t="s">
        <v>176</v>
      </c>
      <c r="F72" s="17" t="s">
        <v>764</v>
      </c>
      <c r="G72" s="18">
        <v>131</v>
      </c>
      <c r="H72" s="17" t="s">
        <v>10</v>
      </c>
      <c r="I72" s="20">
        <v>25</v>
      </c>
      <c r="J72" s="21">
        <f t="shared" si="6"/>
        <v>22.5</v>
      </c>
      <c r="K72" s="21">
        <f t="shared" si="7"/>
        <v>20</v>
      </c>
      <c r="L72" s="25">
        <v>1634</v>
      </c>
      <c r="M72" s="29">
        <f t="shared" si="8"/>
        <v>25</v>
      </c>
      <c r="N72" s="25">
        <v>1</v>
      </c>
      <c r="O72" s="21">
        <v>1634</v>
      </c>
    </row>
    <row r="73" spans="1:20" x14ac:dyDescent="0.2">
      <c r="A73" s="15" t="s">
        <v>539</v>
      </c>
      <c r="B73" s="15" t="s">
        <v>683</v>
      </c>
      <c r="C73" s="17" t="s">
        <v>177</v>
      </c>
      <c r="D73" s="18" t="s">
        <v>178</v>
      </c>
      <c r="E73" s="19" t="s">
        <v>179</v>
      </c>
      <c r="F73" s="17" t="s">
        <v>763</v>
      </c>
      <c r="G73" s="18">
        <v>189</v>
      </c>
      <c r="H73" s="17" t="s">
        <v>10</v>
      </c>
      <c r="I73" s="20">
        <v>3.8</v>
      </c>
      <c r="J73" s="21">
        <f t="shared" si="6"/>
        <v>3.4</v>
      </c>
      <c r="K73" s="21">
        <f t="shared" si="7"/>
        <v>3</v>
      </c>
      <c r="L73" s="25">
        <v>1791</v>
      </c>
      <c r="M73" s="29">
        <f t="shared" si="8"/>
        <v>3.8</v>
      </c>
      <c r="N73" s="25">
        <v>1</v>
      </c>
      <c r="O73" s="21">
        <v>1791</v>
      </c>
    </row>
    <row r="74" spans="1:20" x14ac:dyDescent="0.2">
      <c r="A74" s="15" t="s">
        <v>540</v>
      </c>
      <c r="B74" s="16" t="s">
        <v>628</v>
      </c>
      <c r="C74" s="17" t="s">
        <v>180</v>
      </c>
      <c r="D74" s="18" t="s">
        <v>181</v>
      </c>
      <c r="E74" s="19" t="s">
        <v>182</v>
      </c>
      <c r="F74" s="17" t="s">
        <v>762</v>
      </c>
      <c r="G74" s="18">
        <v>153</v>
      </c>
      <c r="H74" s="17" t="s">
        <v>10</v>
      </c>
      <c r="I74" s="20">
        <v>3.8</v>
      </c>
      <c r="J74" s="21">
        <f t="shared" si="6"/>
        <v>3.4</v>
      </c>
      <c r="K74" s="21">
        <f t="shared" si="7"/>
        <v>3</v>
      </c>
      <c r="L74" s="25">
        <v>1791</v>
      </c>
      <c r="M74" s="29">
        <f t="shared" si="8"/>
        <v>3.8</v>
      </c>
      <c r="N74" s="25">
        <v>1</v>
      </c>
      <c r="O74" s="21">
        <v>1791</v>
      </c>
    </row>
    <row r="75" spans="1:20" x14ac:dyDescent="0.2">
      <c r="A75" s="15" t="s">
        <v>541</v>
      </c>
      <c r="B75" s="16" t="s">
        <v>629</v>
      </c>
      <c r="C75" s="17" t="s">
        <v>183</v>
      </c>
      <c r="D75" s="18" t="s">
        <v>184</v>
      </c>
      <c r="E75" s="19" t="s">
        <v>185</v>
      </c>
      <c r="F75" s="17" t="s">
        <v>761</v>
      </c>
      <c r="G75" s="18">
        <v>3542</v>
      </c>
      <c r="H75" s="17" t="s">
        <v>10</v>
      </c>
      <c r="I75" s="20">
        <v>27.5</v>
      </c>
      <c r="J75" s="21">
        <f t="shared" si="6"/>
        <v>24.8</v>
      </c>
      <c r="K75" s="21">
        <f t="shared" si="7"/>
        <v>22</v>
      </c>
      <c r="L75" s="25">
        <v>1930</v>
      </c>
      <c r="M75" s="29">
        <f t="shared" si="8"/>
        <v>27.5</v>
      </c>
      <c r="N75" s="25">
        <v>1</v>
      </c>
      <c r="O75" s="21">
        <v>1930</v>
      </c>
    </row>
    <row r="76" spans="1:20" x14ac:dyDescent="0.2">
      <c r="A76" s="15" t="s">
        <v>440</v>
      </c>
      <c r="B76" s="16" t="s">
        <v>630</v>
      </c>
      <c r="C76" s="17" t="s">
        <v>186</v>
      </c>
      <c r="D76" s="18" t="s">
        <v>187</v>
      </c>
      <c r="E76" s="19" t="s">
        <v>80</v>
      </c>
      <c r="F76" s="17" t="s">
        <v>700</v>
      </c>
      <c r="G76" s="18">
        <v>55</v>
      </c>
      <c r="H76" s="17" t="s">
        <v>10</v>
      </c>
      <c r="I76" s="20">
        <v>49</v>
      </c>
      <c r="J76" s="21">
        <f t="shared" si="6"/>
        <v>44.1</v>
      </c>
      <c r="K76" s="21">
        <f t="shared" si="7"/>
        <v>39.200000000000003</v>
      </c>
      <c r="L76" s="25">
        <v>1971</v>
      </c>
      <c r="M76" s="29">
        <f t="shared" si="8"/>
        <v>55.9</v>
      </c>
      <c r="N76" s="25">
        <v>1.1399999999999999</v>
      </c>
      <c r="O76" s="21">
        <f t="shared" ref="O76:O85" si="9">IF(N76=1,"",L76*N76)</f>
        <v>2246.9399999999996</v>
      </c>
    </row>
    <row r="77" spans="1:20" x14ac:dyDescent="0.2">
      <c r="A77" s="15" t="s">
        <v>440</v>
      </c>
      <c r="B77" s="16" t="s">
        <v>630</v>
      </c>
      <c r="C77" s="17" t="s">
        <v>186</v>
      </c>
      <c r="D77" s="18" t="s">
        <v>187</v>
      </c>
      <c r="E77" s="19" t="s">
        <v>189</v>
      </c>
      <c r="F77" s="17" t="s">
        <v>760</v>
      </c>
      <c r="G77" s="18">
        <v>56</v>
      </c>
      <c r="H77" s="17" t="s">
        <v>10</v>
      </c>
      <c r="I77" s="20">
        <v>49</v>
      </c>
      <c r="J77" s="21">
        <f t="shared" si="6"/>
        <v>44.1</v>
      </c>
      <c r="K77" s="21">
        <f t="shared" si="7"/>
        <v>39.200000000000003</v>
      </c>
      <c r="L77" s="25">
        <v>1971</v>
      </c>
      <c r="M77" s="29">
        <f t="shared" si="8"/>
        <v>55.9</v>
      </c>
      <c r="N77" s="25">
        <v>1.1399999999999999</v>
      </c>
      <c r="O77" s="21">
        <f t="shared" si="9"/>
        <v>2246.9399999999996</v>
      </c>
    </row>
    <row r="78" spans="1:20" x14ac:dyDescent="0.2">
      <c r="A78" s="15" t="s">
        <v>440</v>
      </c>
      <c r="B78" s="16" t="s">
        <v>630</v>
      </c>
      <c r="C78" s="17" t="s">
        <v>186</v>
      </c>
      <c r="D78" s="18" t="s">
        <v>187</v>
      </c>
      <c r="E78" s="19" t="s">
        <v>190</v>
      </c>
      <c r="F78" s="17" t="s">
        <v>759</v>
      </c>
      <c r="G78" s="18">
        <v>97</v>
      </c>
      <c r="H78" s="17" t="s">
        <v>10</v>
      </c>
      <c r="I78" s="20">
        <v>49</v>
      </c>
      <c r="J78" s="21">
        <f t="shared" si="6"/>
        <v>44.1</v>
      </c>
      <c r="K78" s="21">
        <f t="shared" si="7"/>
        <v>39.200000000000003</v>
      </c>
      <c r="L78" s="25">
        <v>1971</v>
      </c>
      <c r="M78" s="29">
        <f t="shared" si="8"/>
        <v>55.9</v>
      </c>
      <c r="N78" s="25">
        <v>1.1399999999999999</v>
      </c>
      <c r="O78" s="21">
        <f t="shared" si="9"/>
        <v>2246.9399999999996</v>
      </c>
      <c r="P78" s="6"/>
      <c r="Q78" s="6"/>
      <c r="R78" s="6"/>
      <c r="S78" s="6"/>
      <c r="T78" s="6"/>
    </row>
    <row r="79" spans="1:20" x14ac:dyDescent="0.2">
      <c r="A79" s="15" t="s">
        <v>521</v>
      </c>
      <c r="B79" s="16" t="s">
        <v>631</v>
      </c>
      <c r="C79" s="17" t="s">
        <v>191</v>
      </c>
      <c r="D79" s="18" t="s">
        <v>192</v>
      </c>
      <c r="E79" s="19" t="s">
        <v>193</v>
      </c>
      <c r="F79" s="17" t="s">
        <v>758</v>
      </c>
      <c r="G79" s="18">
        <v>3539</v>
      </c>
      <c r="H79" s="17" t="s">
        <v>10</v>
      </c>
      <c r="I79" s="20">
        <v>224</v>
      </c>
      <c r="J79" s="21">
        <f t="shared" si="6"/>
        <v>201.6</v>
      </c>
      <c r="K79" s="21">
        <f t="shared" si="7"/>
        <v>179.2</v>
      </c>
      <c r="L79" s="25">
        <v>5616</v>
      </c>
      <c r="M79" s="29">
        <f t="shared" si="8"/>
        <v>224</v>
      </c>
      <c r="N79" s="25">
        <v>1</v>
      </c>
      <c r="O79" s="21">
        <v>5616</v>
      </c>
    </row>
    <row r="80" spans="1:20" x14ac:dyDescent="0.2">
      <c r="A80" s="15" t="s">
        <v>542</v>
      </c>
      <c r="B80" s="16" t="s">
        <v>632</v>
      </c>
      <c r="C80" s="17" t="s">
        <v>194</v>
      </c>
      <c r="D80" s="18" t="s">
        <v>195</v>
      </c>
      <c r="E80" s="19" t="s">
        <v>196</v>
      </c>
      <c r="F80" s="17" t="s">
        <v>353</v>
      </c>
      <c r="G80" s="18">
        <v>12</v>
      </c>
      <c r="H80" s="17" t="s">
        <v>10</v>
      </c>
      <c r="I80" s="20">
        <v>60</v>
      </c>
      <c r="J80" s="21">
        <f t="shared" si="6"/>
        <v>54</v>
      </c>
      <c r="K80" s="21">
        <f t="shared" si="7"/>
        <v>48</v>
      </c>
      <c r="L80" s="25">
        <v>1810</v>
      </c>
      <c r="M80" s="29">
        <f t="shared" si="8"/>
        <v>60</v>
      </c>
      <c r="N80" s="25">
        <v>1</v>
      </c>
      <c r="O80" s="21">
        <v>1810</v>
      </c>
    </row>
    <row r="81" spans="1:20" x14ac:dyDescent="0.2">
      <c r="A81" s="15" t="s">
        <v>417</v>
      </c>
      <c r="B81" s="16" t="s">
        <v>633</v>
      </c>
      <c r="C81" s="17" t="s">
        <v>197</v>
      </c>
      <c r="D81" s="18" t="s">
        <v>198</v>
      </c>
      <c r="E81" s="19" t="s">
        <v>199</v>
      </c>
      <c r="F81" s="17" t="s">
        <v>757</v>
      </c>
      <c r="G81" s="18">
        <v>4050</v>
      </c>
      <c r="H81" s="17" t="s">
        <v>10</v>
      </c>
      <c r="I81" s="20">
        <v>64</v>
      </c>
      <c r="J81" s="21">
        <f t="shared" si="6"/>
        <v>57.6</v>
      </c>
      <c r="K81" s="21">
        <f t="shared" si="7"/>
        <v>51.2</v>
      </c>
      <c r="L81" s="25">
        <v>34205</v>
      </c>
      <c r="M81" s="29">
        <f t="shared" si="8"/>
        <v>64</v>
      </c>
      <c r="N81" s="25">
        <v>1</v>
      </c>
      <c r="O81" s="21">
        <v>34205</v>
      </c>
    </row>
    <row r="82" spans="1:20" x14ac:dyDescent="0.2">
      <c r="A82" s="15" t="s">
        <v>417</v>
      </c>
      <c r="B82" s="16" t="s">
        <v>633</v>
      </c>
      <c r="C82" s="17" t="s">
        <v>197</v>
      </c>
      <c r="D82" s="18" t="s">
        <v>198</v>
      </c>
      <c r="E82" s="19" t="s">
        <v>199</v>
      </c>
      <c r="F82" s="17" t="s">
        <v>756</v>
      </c>
      <c r="G82" s="18">
        <v>4050</v>
      </c>
      <c r="H82" s="17" t="s">
        <v>10</v>
      </c>
      <c r="I82" s="20">
        <v>64</v>
      </c>
      <c r="J82" s="21">
        <f t="shared" si="6"/>
        <v>57.6</v>
      </c>
      <c r="K82" s="21">
        <f t="shared" si="7"/>
        <v>51.2</v>
      </c>
      <c r="L82" s="25">
        <v>34205</v>
      </c>
      <c r="M82" s="29">
        <f t="shared" si="8"/>
        <v>64</v>
      </c>
      <c r="N82" s="25">
        <v>1</v>
      </c>
      <c r="O82" s="21">
        <v>34205</v>
      </c>
    </row>
    <row r="83" spans="1:20" x14ac:dyDescent="0.2">
      <c r="A83" s="15" t="s">
        <v>417</v>
      </c>
      <c r="B83" s="16" t="s">
        <v>633</v>
      </c>
      <c r="C83" s="17" t="s">
        <v>197</v>
      </c>
      <c r="D83" s="18" t="s">
        <v>198</v>
      </c>
      <c r="E83" s="19" t="s">
        <v>200</v>
      </c>
      <c r="F83" s="17" t="s">
        <v>755</v>
      </c>
      <c r="G83" s="18">
        <v>4051</v>
      </c>
      <c r="H83" s="17" t="s">
        <v>10</v>
      </c>
      <c r="I83" s="20">
        <v>47</v>
      </c>
      <c r="J83" s="21">
        <f t="shared" si="6"/>
        <v>42.3</v>
      </c>
      <c r="K83" s="21">
        <f t="shared" si="7"/>
        <v>37.6</v>
      </c>
      <c r="L83" s="25">
        <v>34205</v>
      </c>
      <c r="M83" s="29">
        <f t="shared" si="8"/>
        <v>47</v>
      </c>
      <c r="N83" s="25">
        <v>1</v>
      </c>
      <c r="O83" s="21">
        <v>34205</v>
      </c>
    </row>
    <row r="84" spans="1:20" x14ac:dyDescent="0.2">
      <c r="A84" s="15" t="s">
        <v>417</v>
      </c>
      <c r="B84" s="16" t="s">
        <v>633</v>
      </c>
      <c r="C84" s="17" t="s">
        <v>197</v>
      </c>
      <c r="D84" s="18" t="s">
        <v>198</v>
      </c>
      <c r="E84" s="22" t="s">
        <v>201</v>
      </c>
      <c r="F84" s="17" t="s">
        <v>754</v>
      </c>
      <c r="G84" s="18">
        <v>4163</v>
      </c>
      <c r="H84" s="17" t="s">
        <v>10</v>
      </c>
      <c r="I84" s="20">
        <v>56</v>
      </c>
      <c r="J84" s="21">
        <f t="shared" si="6"/>
        <v>50.4</v>
      </c>
      <c r="K84" s="21">
        <f t="shared" si="7"/>
        <v>44.8</v>
      </c>
      <c r="L84" s="25">
        <v>34205</v>
      </c>
      <c r="M84" s="29">
        <f t="shared" si="8"/>
        <v>56</v>
      </c>
      <c r="N84" s="25">
        <v>1</v>
      </c>
      <c r="O84" s="21">
        <v>34205</v>
      </c>
    </row>
    <row r="85" spans="1:20" x14ac:dyDescent="0.2">
      <c r="A85" s="15" t="s">
        <v>543</v>
      </c>
      <c r="B85" s="16" t="s">
        <v>634</v>
      </c>
      <c r="C85" s="17" t="s">
        <v>202</v>
      </c>
      <c r="D85" s="18" t="s">
        <v>203</v>
      </c>
      <c r="E85" s="19" t="s">
        <v>204</v>
      </c>
      <c r="F85" s="17" t="s">
        <v>700</v>
      </c>
      <c r="G85" s="18">
        <v>4053</v>
      </c>
      <c r="H85" s="17" t="s">
        <v>10</v>
      </c>
      <c r="I85" s="20">
        <v>50</v>
      </c>
      <c r="J85" s="21">
        <f t="shared" si="6"/>
        <v>45</v>
      </c>
      <c r="K85" s="21">
        <f t="shared" si="7"/>
        <v>40</v>
      </c>
      <c r="L85" s="25">
        <v>1183</v>
      </c>
      <c r="M85" s="29">
        <f t="shared" si="8"/>
        <v>65</v>
      </c>
      <c r="N85" s="25">
        <v>1.3</v>
      </c>
      <c r="O85" s="21">
        <f t="shared" si="9"/>
        <v>1537.9</v>
      </c>
    </row>
    <row r="86" spans="1:20" x14ac:dyDescent="0.2">
      <c r="A86" s="15" t="s">
        <v>545</v>
      </c>
      <c r="B86" s="16" t="s">
        <v>635</v>
      </c>
      <c r="C86" s="17" t="s">
        <v>205</v>
      </c>
      <c r="D86" s="18" t="s">
        <v>206</v>
      </c>
      <c r="E86" s="19" t="s">
        <v>207</v>
      </c>
      <c r="F86" s="17" t="s">
        <v>700</v>
      </c>
      <c r="G86" s="18">
        <v>11</v>
      </c>
      <c r="H86" s="17" t="s">
        <v>10</v>
      </c>
      <c r="I86" s="20">
        <v>50</v>
      </c>
      <c r="J86" s="21">
        <f t="shared" si="6"/>
        <v>45</v>
      </c>
      <c r="K86" s="21">
        <f t="shared" si="7"/>
        <v>40</v>
      </c>
      <c r="L86" s="25">
        <v>1829</v>
      </c>
      <c r="M86" s="29">
        <f t="shared" si="8"/>
        <v>50</v>
      </c>
      <c r="N86" s="25">
        <v>1</v>
      </c>
      <c r="O86" s="21">
        <v>1829</v>
      </c>
    </row>
    <row r="87" spans="1:20" x14ac:dyDescent="0.2">
      <c r="A87" s="15" t="s">
        <v>546</v>
      </c>
      <c r="B87" s="15" t="s">
        <v>684</v>
      </c>
      <c r="C87" s="17" t="s">
        <v>210</v>
      </c>
      <c r="D87" s="18" t="s">
        <v>211</v>
      </c>
      <c r="E87" s="19" t="s">
        <v>84</v>
      </c>
      <c r="F87" s="17" t="s">
        <v>353</v>
      </c>
      <c r="G87" s="18">
        <v>18</v>
      </c>
      <c r="H87" s="17" t="s">
        <v>10</v>
      </c>
      <c r="I87" s="20">
        <v>15.5</v>
      </c>
      <c r="J87" s="21">
        <f t="shared" si="6"/>
        <v>14</v>
      </c>
      <c r="K87" s="21">
        <f t="shared" si="7"/>
        <v>12.4</v>
      </c>
      <c r="L87" s="25">
        <v>1773</v>
      </c>
      <c r="M87" s="29">
        <f t="shared" si="8"/>
        <v>15.5</v>
      </c>
      <c r="N87" s="25">
        <v>1</v>
      </c>
      <c r="O87" s="21">
        <v>1773</v>
      </c>
      <c r="P87" s="6"/>
      <c r="Q87" s="6"/>
      <c r="R87" s="6"/>
      <c r="S87" s="6"/>
      <c r="T87" s="6"/>
    </row>
    <row r="88" spans="1:20" x14ac:dyDescent="0.2">
      <c r="A88" s="15" t="s">
        <v>547</v>
      </c>
      <c r="B88" s="15" t="s">
        <v>685</v>
      </c>
      <c r="C88" s="17" t="s">
        <v>212</v>
      </c>
      <c r="D88" s="18" t="s">
        <v>213</v>
      </c>
      <c r="E88" s="19" t="s">
        <v>214</v>
      </c>
      <c r="F88" s="17" t="s">
        <v>700</v>
      </c>
      <c r="G88" s="18">
        <v>3547</v>
      </c>
      <c r="H88" s="17" t="s">
        <v>10</v>
      </c>
      <c r="I88" s="20">
        <v>80</v>
      </c>
      <c r="J88" s="21">
        <f t="shared" si="6"/>
        <v>72</v>
      </c>
      <c r="K88" s="21">
        <f t="shared" si="7"/>
        <v>64</v>
      </c>
      <c r="L88" s="25">
        <v>1696</v>
      </c>
      <c r="M88" s="29">
        <f t="shared" si="8"/>
        <v>80</v>
      </c>
      <c r="N88" s="25">
        <v>1</v>
      </c>
      <c r="O88" s="21">
        <v>1696</v>
      </c>
    </row>
    <row r="89" spans="1:20" x14ac:dyDescent="0.2">
      <c r="A89" s="15" t="s">
        <v>548</v>
      </c>
      <c r="B89" s="15" t="s">
        <v>686</v>
      </c>
      <c r="C89" s="17" t="s">
        <v>215</v>
      </c>
      <c r="D89" s="18" t="s">
        <v>216</v>
      </c>
      <c r="E89" s="19" t="s">
        <v>217</v>
      </c>
      <c r="F89" s="17" t="s">
        <v>753</v>
      </c>
      <c r="G89" s="18">
        <v>155</v>
      </c>
      <c r="H89" s="17" t="s">
        <v>10</v>
      </c>
      <c r="I89" s="20">
        <v>5.5</v>
      </c>
      <c r="J89" s="21">
        <f t="shared" si="6"/>
        <v>5</v>
      </c>
      <c r="K89" s="21">
        <f t="shared" si="7"/>
        <v>4.4000000000000004</v>
      </c>
      <c r="L89" s="25">
        <v>3411</v>
      </c>
      <c r="M89" s="29">
        <f t="shared" si="8"/>
        <v>5.5</v>
      </c>
      <c r="N89" s="25">
        <v>1</v>
      </c>
      <c r="O89" s="21">
        <v>3411</v>
      </c>
    </row>
    <row r="90" spans="1:20" x14ac:dyDescent="0.2">
      <c r="A90" s="15" t="s">
        <v>188</v>
      </c>
      <c r="B90" s="16" t="s">
        <v>636</v>
      </c>
      <c r="C90" s="17" t="s">
        <v>218</v>
      </c>
      <c r="D90" s="18" t="s">
        <v>219</v>
      </c>
      <c r="E90" s="19" t="s">
        <v>220</v>
      </c>
      <c r="F90" s="17" t="s">
        <v>700</v>
      </c>
      <c r="G90" s="18">
        <v>21</v>
      </c>
      <c r="H90" s="17" t="s">
        <v>10</v>
      </c>
      <c r="I90" s="20">
        <v>22.5</v>
      </c>
      <c r="J90" s="21">
        <f t="shared" si="6"/>
        <v>20.3</v>
      </c>
      <c r="K90" s="21">
        <f t="shared" si="7"/>
        <v>18</v>
      </c>
      <c r="L90" s="25">
        <v>3357</v>
      </c>
      <c r="M90" s="29">
        <f t="shared" si="8"/>
        <v>22.5</v>
      </c>
      <c r="N90" s="25">
        <v>1</v>
      </c>
      <c r="O90" s="21">
        <v>3357</v>
      </c>
    </row>
    <row r="91" spans="1:20" x14ac:dyDescent="0.2">
      <c r="A91" s="15" t="s">
        <v>188</v>
      </c>
      <c r="B91" s="16" t="s">
        <v>636</v>
      </c>
      <c r="C91" s="17" t="s">
        <v>218</v>
      </c>
      <c r="D91" s="18" t="s">
        <v>219</v>
      </c>
      <c r="E91" s="19" t="s">
        <v>221</v>
      </c>
      <c r="F91" s="17" t="s">
        <v>752</v>
      </c>
      <c r="G91" s="18">
        <v>23</v>
      </c>
      <c r="H91" s="17" t="s">
        <v>10</v>
      </c>
      <c r="I91" s="20">
        <v>22.5</v>
      </c>
      <c r="J91" s="21">
        <f t="shared" si="6"/>
        <v>20.3</v>
      </c>
      <c r="K91" s="21">
        <f t="shared" si="7"/>
        <v>18</v>
      </c>
      <c r="L91" s="25">
        <v>3357</v>
      </c>
      <c r="M91" s="29">
        <f t="shared" si="8"/>
        <v>22.5</v>
      </c>
      <c r="N91" s="25">
        <v>1</v>
      </c>
      <c r="O91" s="21">
        <v>3357</v>
      </c>
    </row>
    <row r="92" spans="1:20" x14ac:dyDescent="0.2">
      <c r="A92" s="15" t="s">
        <v>188</v>
      </c>
      <c r="B92" s="16" t="s">
        <v>636</v>
      </c>
      <c r="C92" s="17" t="s">
        <v>218</v>
      </c>
      <c r="D92" s="18" t="s">
        <v>219</v>
      </c>
      <c r="E92" s="19" t="s">
        <v>222</v>
      </c>
      <c r="F92" s="17" t="s">
        <v>751</v>
      </c>
      <c r="G92" s="18">
        <v>28</v>
      </c>
      <c r="H92" s="17" t="s">
        <v>10</v>
      </c>
      <c r="I92" s="20">
        <v>22.5</v>
      </c>
      <c r="J92" s="21">
        <f t="shared" si="6"/>
        <v>20.3</v>
      </c>
      <c r="K92" s="21">
        <f t="shared" si="7"/>
        <v>18</v>
      </c>
      <c r="L92" s="25">
        <v>3357</v>
      </c>
      <c r="M92" s="29">
        <f t="shared" si="8"/>
        <v>22.5</v>
      </c>
      <c r="N92" s="25">
        <v>1</v>
      </c>
      <c r="O92" s="21">
        <v>3357</v>
      </c>
    </row>
    <row r="93" spans="1:20" x14ac:dyDescent="0.2">
      <c r="A93" s="15" t="s">
        <v>188</v>
      </c>
      <c r="B93" s="16" t="s">
        <v>636</v>
      </c>
      <c r="C93" s="17" t="s">
        <v>218</v>
      </c>
      <c r="D93" s="18" t="s">
        <v>219</v>
      </c>
      <c r="E93" s="19" t="s">
        <v>223</v>
      </c>
      <c r="F93" s="17" t="s">
        <v>750</v>
      </c>
      <c r="G93" s="18">
        <v>96</v>
      </c>
      <c r="H93" s="17" t="s">
        <v>10</v>
      </c>
      <c r="I93" s="20">
        <v>30</v>
      </c>
      <c r="J93" s="21">
        <f t="shared" si="6"/>
        <v>27</v>
      </c>
      <c r="K93" s="21">
        <f t="shared" si="7"/>
        <v>24</v>
      </c>
      <c r="L93" s="25">
        <v>3357</v>
      </c>
      <c r="M93" s="29">
        <f t="shared" si="8"/>
        <v>30</v>
      </c>
      <c r="N93" s="25">
        <v>1</v>
      </c>
      <c r="O93" s="21">
        <v>3357</v>
      </c>
    </row>
    <row r="94" spans="1:20" x14ac:dyDescent="0.2">
      <c r="A94" s="15" t="s">
        <v>188</v>
      </c>
      <c r="B94" s="16" t="s">
        <v>636</v>
      </c>
      <c r="C94" s="17" t="s">
        <v>218</v>
      </c>
      <c r="D94" s="18" t="s">
        <v>219</v>
      </c>
      <c r="E94" s="19" t="s">
        <v>224</v>
      </c>
      <c r="F94" s="17" t="s">
        <v>749</v>
      </c>
      <c r="G94" s="18">
        <v>25</v>
      </c>
      <c r="H94" s="17" t="s">
        <v>10</v>
      </c>
      <c r="I94" s="20">
        <v>25.5</v>
      </c>
      <c r="J94" s="21">
        <f t="shared" si="6"/>
        <v>23</v>
      </c>
      <c r="K94" s="21">
        <f t="shared" si="7"/>
        <v>20.399999999999999</v>
      </c>
      <c r="L94" s="25">
        <v>3357</v>
      </c>
      <c r="M94" s="29">
        <f t="shared" si="8"/>
        <v>25.5</v>
      </c>
      <c r="N94" s="25">
        <v>1</v>
      </c>
      <c r="O94" s="21">
        <v>3357</v>
      </c>
    </row>
    <row r="95" spans="1:20" x14ac:dyDescent="0.2">
      <c r="A95" s="15" t="s">
        <v>188</v>
      </c>
      <c r="B95" s="16" t="s">
        <v>636</v>
      </c>
      <c r="C95" s="17" t="s">
        <v>218</v>
      </c>
      <c r="D95" s="18" t="s">
        <v>219</v>
      </c>
      <c r="E95" s="19" t="s">
        <v>225</v>
      </c>
      <c r="F95" s="17" t="s">
        <v>748</v>
      </c>
      <c r="G95" s="18">
        <v>24</v>
      </c>
      <c r="H95" s="17" t="s">
        <v>10</v>
      </c>
      <c r="I95" s="20">
        <v>55</v>
      </c>
      <c r="J95" s="21">
        <f t="shared" si="6"/>
        <v>49.5</v>
      </c>
      <c r="K95" s="21">
        <f t="shared" si="7"/>
        <v>44</v>
      </c>
      <c r="L95" s="25">
        <v>3357</v>
      </c>
      <c r="M95" s="29">
        <f t="shared" si="8"/>
        <v>55</v>
      </c>
      <c r="N95" s="25">
        <v>1</v>
      </c>
      <c r="O95" s="21">
        <v>3357</v>
      </c>
    </row>
    <row r="96" spans="1:20" x14ac:dyDescent="0.2">
      <c r="A96" s="15" t="s">
        <v>188</v>
      </c>
      <c r="B96" s="16" t="s">
        <v>636</v>
      </c>
      <c r="C96" s="17" t="s">
        <v>218</v>
      </c>
      <c r="D96" s="18" t="s">
        <v>219</v>
      </c>
      <c r="E96" s="19" t="s">
        <v>226</v>
      </c>
      <c r="F96" s="17" t="s">
        <v>747</v>
      </c>
      <c r="G96" s="18">
        <v>22</v>
      </c>
      <c r="H96" s="17" t="s">
        <v>10</v>
      </c>
      <c r="I96" s="20">
        <v>27</v>
      </c>
      <c r="J96" s="21">
        <f t="shared" si="6"/>
        <v>24.3</v>
      </c>
      <c r="K96" s="21">
        <f t="shared" si="7"/>
        <v>21.6</v>
      </c>
      <c r="L96" s="25">
        <v>3357</v>
      </c>
      <c r="M96" s="29">
        <f t="shared" si="8"/>
        <v>27</v>
      </c>
      <c r="N96" s="25">
        <v>1</v>
      </c>
      <c r="O96" s="21">
        <v>3357</v>
      </c>
    </row>
    <row r="97" spans="1:20" x14ac:dyDescent="0.2">
      <c r="A97" s="15" t="s">
        <v>188</v>
      </c>
      <c r="B97" s="16" t="s">
        <v>636</v>
      </c>
      <c r="C97" s="17" t="s">
        <v>218</v>
      </c>
      <c r="D97" s="18" t="s">
        <v>219</v>
      </c>
      <c r="E97" s="19" t="s">
        <v>227</v>
      </c>
      <c r="F97" s="17" t="s">
        <v>746</v>
      </c>
      <c r="G97" s="18">
        <v>165</v>
      </c>
      <c r="H97" s="17" t="s">
        <v>10</v>
      </c>
      <c r="I97" s="20">
        <v>20</v>
      </c>
      <c r="J97" s="21">
        <f t="shared" si="6"/>
        <v>18</v>
      </c>
      <c r="K97" s="21">
        <f t="shared" si="7"/>
        <v>16</v>
      </c>
      <c r="L97" s="25">
        <v>3357</v>
      </c>
      <c r="M97" s="29">
        <f t="shared" si="8"/>
        <v>20</v>
      </c>
      <c r="N97" s="25">
        <v>1</v>
      </c>
      <c r="O97" s="21">
        <v>3357</v>
      </c>
    </row>
    <row r="98" spans="1:20" x14ac:dyDescent="0.2">
      <c r="A98" s="15" t="s">
        <v>188</v>
      </c>
      <c r="B98" s="16" t="s">
        <v>636</v>
      </c>
      <c r="C98" s="17" t="s">
        <v>218</v>
      </c>
      <c r="D98" s="18" t="s">
        <v>219</v>
      </c>
      <c r="E98" s="19" t="s">
        <v>228</v>
      </c>
      <c r="F98" s="17" t="s">
        <v>745</v>
      </c>
      <c r="G98" s="18">
        <v>92</v>
      </c>
      <c r="H98" s="17" t="s">
        <v>10</v>
      </c>
      <c r="I98" s="20">
        <v>80</v>
      </c>
      <c r="J98" s="21">
        <f t="shared" si="6"/>
        <v>72</v>
      </c>
      <c r="K98" s="21">
        <f t="shared" si="7"/>
        <v>64</v>
      </c>
      <c r="L98" s="25">
        <v>3357</v>
      </c>
      <c r="M98" s="29">
        <f t="shared" si="8"/>
        <v>80</v>
      </c>
      <c r="N98" s="25">
        <v>1</v>
      </c>
      <c r="O98" s="21">
        <v>3357</v>
      </c>
    </row>
    <row r="99" spans="1:20" x14ac:dyDescent="0.2">
      <c r="A99" s="15" t="s">
        <v>188</v>
      </c>
      <c r="B99" s="16" t="s">
        <v>636</v>
      </c>
      <c r="C99" s="17" t="s">
        <v>218</v>
      </c>
      <c r="D99" s="18" t="s">
        <v>219</v>
      </c>
      <c r="E99" s="19" t="s">
        <v>229</v>
      </c>
      <c r="F99" s="17" t="s">
        <v>744</v>
      </c>
      <c r="G99" s="18">
        <v>26</v>
      </c>
      <c r="H99" s="17" t="s">
        <v>10</v>
      </c>
      <c r="I99" s="20">
        <v>25.5</v>
      </c>
      <c r="J99" s="21">
        <f t="shared" si="6"/>
        <v>23</v>
      </c>
      <c r="K99" s="21">
        <f t="shared" si="7"/>
        <v>20.399999999999999</v>
      </c>
      <c r="L99" s="25">
        <v>3357</v>
      </c>
      <c r="M99" s="29">
        <f t="shared" ref="M99" si="10">IF(O99="","",ROUND(N99*I99,1))</f>
        <v>25.5</v>
      </c>
      <c r="N99" s="25">
        <v>1</v>
      </c>
      <c r="O99" s="21">
        <v>3357</v>
      </c>
      <c r="P99" s="6"/>
      <c r="Q99" s="6"/>
      <c r="R99" s="6"/>
      <c r="S99" s="6"/>
      <c r="T99" s="6"/>
    </row>
    <row r="100" spans="1:20" x14ac:dyDescent="0.2">
      <c r="A100" s="15" t="s">
        <v>188</v>
      </c>
      <c r="B100" s="16" t="s">
        <v>636</v>
      </c>
      <c r="C100" s="17" t="s">
        <v>218</v>
      </c>
      <c r="D100" s="18" t="s">
        <v>219</v>
      </c>
      <c r="E100" s="22" t="s">
        <v>407</v>
      </c>
      <c r="F100" s="17" t="s">
        <v>712</v>
      </c>
      <c r="G100" s="18">
        <v>91</v>
      </c>
      <c r="H100" s="17" t="s">
        <v>10</v>
      </c>
      <c r="I100" s="20">
        <v>63.2</v>
      </c>
      <c r="J100" s="21">
        <f>ROUND(I100*0.9,1)</f>
        <v>56.9</v>
      </c>
      <c r="K100" s="21">
        <f>ROUND(I100*0.8,1)</f>
        <v>50.6</v>
      </c>
      <c r="L100" s="25">
        <v>3357</v>
      </c>
      <c r="M100" s="27">
        <v>63.2</v>
      </c>
      <c r="N100" s="25">
        <v>1</v>
      </c>
      <c r="O100" s="21">
        <v>3357</v>
      </c>
    </row>
    <row r="101" spans="1:20" x14ac:dyDescent="0.2">
      <c r="A101" s="15" t="s">
        <v>19</v>
      </c>
      <c r="B101" s="16" t="s">
        <v>637</v>
      </c>
      <c r="C101" s="17" t="s">
        <v>230</v>
      </c>
      <c r="D101" s="18" t="s">
        <v>231</v>
      </c>
      <c r="E101" s="19" t="s">
        <v>232</v>
      </c>
      <c r="F101" s="17" t="s">
        <v>740</v>
      </c>
      <c r="G101" s="18">
        <v>27</v>
      </c>
      <c r="H101" s="17" t="s">
        <v>10</v>
      </c>
      <c r="I101" s="20">
        <v>4.5</v>
      </c>
      <c r="J101" s="21">
        <f t="shared" si="6"/>
        <v>4.0999999999999996</v>
      </c>
      <c r="K101" s="21">
        <f t="shared" si="7"/>
        <v>3.6</v>
      </c>
      <c r="L101" s="25">
        <v>3240</v>
      </c>
      <c r="M101" s="29">
        <f t="shared" ref="M101:M132" si="11">IF(O101="","",ROUND(N101*I101,1))</f>
        <v>4.5</v>
      </c>
      <c r="N101" s="25">
        <v>1</v>
      </c>
      <c r="O101" s="21">
        <v>3240</v>
      </c>
    </row>
    <row r="102" spans="1:20" x14ac:dyDescent="0.2">
      <c r="A102" s="15" t="s">
        <v>550</v>
      </c>
      <c r="B102" s="16" t="s">
        <v>638</v>
      </c>
      <c r="C102" s="17" t="s">
        <v>233</v>
      </c>
      <c r="D102" s="18" t="s">
        <v>234</v>
      </c>
      <c r="E102" s="19" t="s">
        <v>235</v>
      </c>
      <c r="F102" s="17" t="s">
        <v>743</v>
      </c>
      <c r="G102" s="18">
        <v>3544</v>
      </c>
      <c r="H102" s="17" t="s">
        <v>10</v>
      </c>
      <c r="I102" s="20">
        <v>95</v>
      </c>
      <c r="J102" s="21">
        <f t="shared" si="6"/>
        <v>85.5</v>
      </c>
      <c r="K102" s="21">
        <f t="shared" si="7"/>
        <v>76</v>
      </c>
      <c r="L102" s="25">
        <v>4987</v>
      </c>
      <c r="M102" s="29">
        <f t="shared" si="11"/>
        <v>95</v>
      </c>
      <c r="N102" s="25">
        <v>1</v>
      </c>
      <c r="O102" s="21">
        <v>4987</v>
      </c>
    </row>
    <row r="103" spans="1:20" x14ac:dyDescent="0.2">
      <c r="A103" s="15" t="s">
        <v>551</v>
      </c>
      <c r="B103" s="16" t="s">
        <v>639</v>
      </c>
      <c r="C103" s="17" t="s">
        <v>236</v>
      </c>
      <c r="D103" s="18" t="s">
        <v>237</v>
      </c>
      <c r="E103" s="19" t="s">
        <v>238</v>
      </c>
      <c r="F103" s="17" t="s">
        <v>740</v>
      </c>
      <c r="G103" s="18">
        <v>29</v>
      </c>
      <c r="H103" s="17" t="s">
        <v>10</v>
      </c>
      <c r="I103" s="20">
        <v>28</v>
      </c>
      <c r="J103" s="21">
        <f t="shared" si="6"/>
        <v>25.2</v>
      </c>
      <c r="K103" s="21">
        <f t="shared" si="7"/>
        <v>22.4</v>
      </c>
      <c r="L103" s="25">
        <v>3648</v>
      </c>
      <c r="M103" s="29">
        <f t="shared" si="11"/>
        <v>28</v>
      </c>
      <c r="N103" s="25">
        <v>1</v>
      </c>
      <c r="O103" s="21">
        <v>3648</v>
      </c>
    </row>
    <row r="104" spans="1:20" x14ac:dyDescent="0.2">
      <c r="A104" s="15" t="s">
        <v>552</v>
      </c>
      <c r="B104" s="16" t="s">
        <v>640</v>
      </c>
      <c r="C104" s="17" t="s">
        <v>240</v>
      </c>
      <c r="D104" s="18" t="s">
        <v>241</v>
      </c>
      <c r="E104" s="19" t="s">
        <v>242</v>
      </c>
      <c r="F104" s="17" t="s">
        <v>740</v>
      </c>
      <c r="G104" s="18">
        <v>4055</v>
      </c>
      <c r="H104" s="17" t="s">
        <v>10</v>
      </c>
      <c r="I104" s="20">
        <v>50</v>
      </c>
      <c r="J104" s="21">
        <f t="shared" si="6"/>
        <v>45</v>
      </c>
      <c r="K104" s="21">
        <f t="shared" si="7"/>
        <v>40</v>
      </c>
      <c r="L104" s="25">
        <v>27084</v>
      </c>
      <c r="M104" s="29">
        <f t="shared" si="11"/>
        <v>50</v>
      </c>
      <c r="N104" s="25">
        <v>1</v>
      </c>
      <c r="O104" s="21">
        <v>27084</v>
      </c>
      <c r="P104" s="6"/>
      <c r="Q104" s="6"/>
      <c r="R104" s="6"/>
      <c r="S104" s="6"/>
      <c r="T104" s="6"/>
    </row>
    <row r="105" spans="1:20" x14ac:dyDescent="0.2">
      <c r="A105" s="15" t="s">
        <v>553</v>
      </c>
      <c r="B105" s="16" t="s">
        <v>641</v>
      </c>
      <c r="C105" s="17" t="s">
        <v>243</v>
      </c>
      <c r="D105" s="18" t="s">
        <v>244</v>
      </c>
      <c r="E105" s="19" t="s">
        <v>245</v>
      </c>
      <c r="F105" s="17" t="s">
        <v>246</v>
      </c>
      <c r="G105" s="18">
        <v>5155</v>
      </c>
      <c r="H105" s="17" t="s">
        <v>10</v>
      </c>
      <c r="I105" s="20">
        <v>54.1</v>
      </c>
      <c r="J105" s="21">
        <f t="shared" si="6"/>
        <v>48.7</v>
      </c>
      <c r="K105" s="21">
        <f t="shared" si="7"/>
        <v>43.3</v>
      </c>
      <c r="L105" s="25">
        <v>31253</v>
      </c>
      <c r="M105" s="29">
        <f t="shared" si="11"/>
        <v>54.1</v>
      </c>
      <c r="N105" s="25">
        <v>1</v>
      </c>
      <c r="O105" s="21">
        <v>31253</v>
      </c>
    </row>
    <row r="106" spans="1:20" x14ac:dyDescent="0.2">
      <c r="A106" s="15" t="s">
        <v>553</v>
      </c>
      <c r="B106" s="16" t="s">
        <v>641</v>
      </c>
      <c r="C106" s="17" t="s">
        <v>243</v>
      </c>
      <c r="D106" s="18" t="s">
        <v>244</v>
      </c>
      <c r="E106" s="19" t="s">
        <v>247</v>
      </c>
      <c r="F106" s="17" t="s">
        <v>248</v>
      </c>
      <c r="G106" s="18">
        <v>5135</v>
      </c>
      <c r="H106" s="17" t="s">
        <v>10</v>
      </c>
      <c r="I106" s="20">
        <v>56</v>
      </c>
      <c r="J106" s="21">
        <f t="shared" si="6"/>
        <v>50.4</v>
      </c>
      <c r="K106" s="21">
        <f t="shared" si="7"/>
        <v>44.8</v>
      </c>
      <c r="L106" s="25">
        <v>31253</v>
      </c>
      <c r="M106" s="29">
        <f t="shared" si="11"/>
        <v>56</v>
      </c>
      <c r="N106" s="25">
        <v>1</v>
      </c>
      <c r="O106" s="21">
        <v>31253</v>
      </c>
      <c r="P106" s="6"/>
      <c r="Q106" s="6"/>
      <c r="R106" s="6"/>
      <c r="S106" s="6"/>
      <c r="T106" s="6"/>
    </row>
    <row r="107" spans="1:20" x14ac:dyDescent="0.2">
      <c r="A107" s="15" t="s">
        <v>553</v>
      </c>
      <c r="B107" s="16" t="s">
        <v>641</v>
      </c>
      <c r="C107" s="17" t="s">
        <v>243</v>
      </c>
      <c r="D107" s="18" t="s">
        <v>244</v>
      </c>
      <c r="E107" s="19" t="s">
        <v>249</v>
      </c>
      <c r="F107" s="17" t="s">
        <v>250</v>
      </c>
      <c r="G107" s="18">
        <v>5137</v>
      </c>
      <c r="H107" s="17" t="s">
        <v>10</v>
      </c>
      <c r="I107" s="20">
        <v>41.8</v>
      </c>
      <c r="J107" s="21">
        <f t="shared" si="6"/>
        <v>37.6</v>
      </c>
      <c r="K107" s="21">
        <f t="shared" si="7"/>
        <v>33.4</v>
      </c>
      <c r="L107" s="25">
        <v>31253</v>
      </c>
      <c r="M107" s="29">
        <f t="shared" si="11"/>
        <v>41.8</v>
      </c>
      <c r="N107" s="25">
        <v>1</v>
      </c>
      <c r="O107" s="21">
        <v>31253</v>
      </c>
    </row>
    <row r="108" spans="1:20" x14ac:dyDescent="0.2">
      <c r="A108" s="15" t="s">
        <v>553</v>
      </c>
      <c r="B108" s="16" t="s">
        <v>641</v>
      </c>
      <c r="C108" s="17" t="s">
        <v>243</v>
      </c>
      <c r="D108" s="18" t="s">
        <v>244</v>
      </c>
      <c r="E108" s="19" t="s">
        <v>251</v>
      </c>
      <c r="F108" s="17" t="s">
        <v>252</v>
      </c>
      <c r="G108" s="18">
        <v>5136</v>
      </c>
      <c r="H108" s="17" t="s">
        <v>10</v>
      </c>
      <c r="I108" s="20">
        <v>47.3</v>
      </c>
      <c r="J108" s="21">
        <f t="shared" si="6"/>
        <v>42.6</v>
      </c>
      <c r="K108" s="21">
        <f t="shared" si="7"/>
        <v>37.799999999999997</v>
      </c>
      <c r="L108" s="25">
        <v>31253</v>
      </c>
      <c r="M108" s="29">
        <f t="shared" si="11"/>
        <v>47.3</v>
      </c>
      <c r="N108" s="25">
        <v>1</v>
      </c>
      <c r="O108" s="21">
        <v>31253</v>
      </c>
    </row>
    <row r="109" spans="1:20" x14ac:dyDescent="0.2">
      <c r="A109" s="15" t="s">
        <v>553</v>
      </c>
      <c r="B109" s="16" t="s">
        <v>641</v>
      </c>
      <c r="C109" s="17" t="s">
        <v>243</v>
      </c>
      <c r="D109" s="18" t="s">
        <v>244</v>
      </c>
      <c r="E109" s="19" t="s">
        <v>253</v>
      </c>
      <c r="F109" s="17" t="s">
        <v>254</v>
      </c>
      <c r="G109" s="18">
        <v>5138</v>
      </c>
      <c r="H109" s="17" t="s">
        <v>10</v>
      </c>
      <c r="I109" s="20">
        <v>62</v>
      </c>
      <c r="J109" s="21">
        <f t="shared" si="6"/>
        <v>55.8</v>
      </c>
      <c r="K109" s="21">
        <f t="shared" si="7"/>
        <v>49.6</v>
      </c>
      <c r="L109" s="25">
        <v>31253</v>
      </c>
      <c r="M109" s="29">
        <f t="shared" si="11"/>
        <v>62</v>
      </c>
      <c r="N109" s="25">
        <v>1</v>
      </c>
      <c r="O109" s="21">
        <v>31253</v>
      </c>
    </row>
    <row r="110" spans="1:20" x14ac:dyDescent="0.2">
      <c r="A110" s="15" t="s">
        <v>553</v>
      </c>
      <c r="B110" s="16" t="s">
        <v>641</v>
      </c>
      <c r="C110" s="17" t="s">
        <v>243</v>
      </c>
      <c r="D110" s="18" t="s">
        <v>244</v>
      </c>
      <c r="E110" s="19" t="s">
        <v>255</v>
      </c>
      <c r="F110" s="17" t="s">
        <v>256</v>
      </c>
      <c r="G110" s="18">
        <v>5143</v>
      </c>
      <c r="H110" s="17" t="s">
        <v>10</v>
      </c>
      <c r="I110" s="20">
        <v>46.7</v>
      </c>
      <c r="J110" s="21">
        <f t="shared" si="6"/>
        <v>42</v>
      </c>
      <c r="K110" s="21">
        <f t="shared" si="7"/>
        <v>37.4</v>
      </c>
      <c r="L110" s="25">
        <v>31253</v>
      </c>
      <c r="M110" s="29">
        <f t="shared" si="11"/>
        <v>46.7</v>
      </c>
      <c r="N110" s="25">
        <v>1</v>
      </c>
      <c r="O110" s="21">
        <v>31253</v>
      </c>
    </row>
    <row r="111" spans="1:20" x14ac:dyDescent="0.2">
      <c r="A111" s="15" t="s">
        <v>553</v>
      </c>
      <c r="B111" s="16" t="s">
        <v>641</v>
      </c>
      <c r="C111" s="17" t="s">
        <v>243</v>
      </c>
      <c r="D111" s="18" t="s">
        <v>244</v>
      </c>
      <c r="E111" s="19" t="s">
        <v>257</v>
      </c>
      <c r="F111" s="17" t="s">
        <v>258</v>
      </c>
      <c r="G111" s="18">
        <v>5146</v>
      </c>
      <c r="H111" s="17" t="s">
        <v>10</v>
      </c>
      <c r="I111" s="20">
        <v>44.2</v>
      </c>
      <c r="J111" s="21">
        <f t="shared" si="6"/>
        <v>39.799999999999997</v>
      </c>
      <c r="K111" s="21">
        <f t="shared" si="7"/>
        <v>35.4</v>
      </c>
      <c r="L111" s="25">
        <v>31253</v>
      </c>
      <c r="M111" s="29">
        <f t="shared" si="11"/>
        <v>44.2</v>
      </c>
      <c r="N111" s="25">
        <v>1</v>
      </c>
      <c r="O111" s="21">
        <v>31253</v>
      </c>
    </row>
    <row r="112" spans="1:20" x14ac:dyDescent="0.2">
      <c r="A112" s="15" t="s">
        <v>553</v>
      </c>
      <c r="B112" s="16" t="s">
        <v>641</v>
      </c>
      <c r="C112" s="17" t="s">
        <v>243</v>
      </c>
      <c r="D112" s="18" t="s">
        <v>244</v>
      </c>
      <c r="E112" s="19" t="s">
        <v>259</v>
      </c>
      <c r="F112" s="17" t="s">
        <v>260</v>
      </c>
      <c r="G112" s="18">
        <v>5185</v>
      </c>
      <c r="H112" s="17" t="s">
        <v>10</v>
      </c>
      <c r="I112" s="20">
        <v>53</v>
      </c>
      <c r="J112" s="21">
        <f t="shared" si="6"/>
        <v>47.7</v>
      </c>
      <c r="K112" s="21">
        <f t="shared" si="7"/>
        <v>42.4</v>
      </c>
      <c r="L112" s="25">
        <v>31253</v>
      </c>
      <c r="M112" s="29">
        <f t="shared" si="11"/>
        <v>53</v>
      </c>
      <c r="N112" s="25">
        <v>1</v>
      </c>
      <c r="O112" s="21">
        <v>31253</v>
      </c>
    </row>
    <row r="113" spans="1:15" x14ac:dyDescent="0.2">
      <c r="A113" s="15" t="s">
        <v>553</v>
      </c>
      <c r="B113" s="16" t="s">
        <v>641</v>
      </c>
      <c r="C113" s="17" t="s">
        <v>243</v>
      </c>
      <c r="D113" s="18" t="s">
        <v>244</v>
      </c>
      <c r="E113" s="19" t="s">
        <v>261</v>
      </c>
      <c r="F113" s="17" t="s">
        <v>262</v>
      </c>
      <c r="G113" s="18">
        <v>5149</v>
      </c>
      <c r="H113" s="17" t="s">
        <v>10</v>
      </c>
      <c r="I113" s="20">
        <v>47.3</v>
      </c>
      <c r="J113" s="21">
        <f t="shared" si="6"/>
        <v>42.6</v>
      </c>
      <c r="K113" s="21">
        <f t="shared" si="7"/>
        <v>37.799999999999997</v>
      </c>
      <c r="L113" s="25">
        <v>31253</v>
      </c>
      <c r="M113" s="29">
        <f t="shared" si="11"/>
        <v>47.3</v>
      </c>
      <c r="N113" s="25">
        <v>1</v>
      </c>
      <c r="O113" s="21">
        <v>31253</v>
      </c>
    </row>
    <row r="114" spans="1:15" x14ac:dyDescent="0.2">
      <c r="A114" s="15" t="s">
        <v>553</v>
      </c>
      <c r="B114" s="16" t="s">
        <v>641</v>
      </c>
      <c r="C114" s="17" t="s">
        <v>243</v>
      </c>
      <c r="D114" s="18" t="s">
        <v>244</v>
      </c>
      <c r="E114" s="19" t="s">
        <v>263</v>
      </c>
      <c r="F114" s="17" t="s">
        <v>264</v>
      </c>
      <c r="G114" s="18">
        <v>5150</v>
      </c>
      <c r="H114" s="17" t="s">
        <v>10</v>
      </c>
      <c r="I114" s="20">
        <v>58</v>
      </c>
      <c r="J114" s="21">
        <f t="shared" si="6"/>
        <v>52.2</v>
      </c>
      <c r="K114" s="21">
        <f t="shared" si="7"/>
        <v>46.4</v>
      </c>
      <c r="L114" s="25">
        <v>31253</v>
      </c>
      <c r="M114" s="29">
        <f t="shared" si="11"/>
        <v>58</v>
      </c>
      <c r="N114" s="25">
        <v>1</v>
      </c>
      <c r="O114" s="21">
        <v>31253</v>
      </c>
    </row>
    <row r="115" spans="1:15" x14ac:dyDescent="0.2">
      <c r="A115" s="15" t="s">
        <v>553</v>
      </c>
      <c r="B115" s="16" t="s">
        <v>641</v>
      </c>
      <c r="C115" s="17" t="s">
        <v>243</v>
      </c>
      <c r="D115" s="18" t="s">
        <v>244</v>
      </c>
      <c r="E115" s="19" t="s">
        <v>265</v>
      </c>
      <c r="F115" s="17" t="s">
        <v>266</v>
      </c>
      <c r="G115" s="18">
        <v>5151</v>
      </c>
      <c r="H115" s="17" t="s">
        <v>10</v>
      </c>
      <c r="I115" s="20">
        <v>50</v>
      </c>
      <c r="J115" s="21">
        <f t="shared" si="6"/>
        <v>45</v>
      </c>
      <c r="K115" s="21">
        <f t="shared" si="7"/>
        <v>40</v>
      </c>
      <c r="L115" s="25">
        <v>31253</v>
      </c>
      <c r="M115" s="29">
        <f t="shared" si="11"/>
        <v>50</v>
      </c>
      <c r="N115" s="25">
        <v>1</v>
      </c>
      <c r="O115" s="21">
        <v>31253</v>
      </c>
    </row>
    <row r="116" spans="1:15" x14ac:dyDescent="0.2">
      <c r="A116" s="15" t="s">
        <v>553</v>
      </c>
      <c r="B116" s="16" t="s">
        <v>641</v>
      </c>
      <c r="C116" s="17" t="s">
        <v>243</v>
      </c>
      <c r="D116" s="18" t="s">
        <v>244</v>
      </c>
      <c r="E116" s="19" t="s">
        <v>27</v>
      </c>
      <c r="F116" s="17" t="s">
        <v>267</v>
      </c>
      <c r="G116" s="18">
        <v>5156</v>
      </c>
      <c r="H116" s="17" t="s">
        <v>10</v>
      </c>
      <c r="I116" s="20">
        <v>38</v>
      </c>
      <c r="J116" s="21">
        <f t="shared" si="6"/>
        <v>34.200000000000003</v>
      </c>
      <c r="K116" s="21">
        <f t="shared" si="7"/>
        <v>30.4</v>
      </c>
      <c r="L116" s="25">
        <v>31253</v>
      </c>
      <c r="M116" s="29">
        <f t="shared" si="11"/>
        <v>38</v>
      </c>
      <c r="N116" s="25">
        <v>1</v>
      </c>
      <c r="O116" s="21">
        <v>31253</v>
      </c>
    </row>
    <row r="117" spans="1:15" x14ac:dyDescent="0.2">
      <c r="A117" s="15" t="s">
        <v>553</v>
      </c>
      <c r="B117" s="16" t="s">
        <v>641</v>
      </c>
      <c r="C117" s="17" t="s">
        <v>243</v>
      </c>
      <c r="D117" s="18" t="s">
        <v>244</v>
      </c>
      <c r="E117" s="19" t="s">
        <v>27</v>
      </c>
      <c r="F117" s="17" t="s">
        <v>268</v>
      </c>
      <c r="G117" s="18">
        <v>5156</v>
      </c>
      <c r="H117" s="17" t="s">
        <v>10</v>
      </c>
      <c r="I117" s="20">
        <v>38</v>
      </c>
      <c r="J117" s="21">
        <f t="shared" si="6"/>
        <v>34.200000000000003</v>
      </c>
      <c r="K117" s="21">
        <f t="shared" si="7"/>
        <v>30.4</v>
      </c>
      <c r="L117" s="25">
        <v>31253</v>
      </c>
      <c r="M117" s="29">
        <f t="shared" si="11"/>
        <v>38</v>
      </c>
      <c r="N117" s="25">
        <v>1</v>
      </c>
      <c r="O117" s="21">
        <v>31253</v>
      </c>
    </row>
    <row r="118" spans="1:15" x14ac:dyDescent="0.2">
      <c r="A118" s="15" t="s">
        <v>553</v>
      </c>
      <c r="B118" s="16" t="s">
        <v>641</v>
      </c>
      <c r="C118" s="17" t="s">
        <v>243</v>
      </c>
      <c r="D118" s="18" t="s">
        <v>244</v>
      </c>
      <c r="E118" s="19" t="s">
        <v>269</v>
      </c>
      <c r="F118" s="17" t="s">
        <v>270</v>
      </c>
      <c r="G118" s="18">
        <v>5161</v>
      </c>
      <c r="H118" s="17" t="s">
        <v>10</v>
      </c>
      <c r="I118" s="20">
        <v>44</v>
      </c>
      <c r="J118" s="21">
        <f t="shared" si="6"/>
        <v>39.6</v>
      </c>
      <c r="K118" s="21">
        <f t="shared" si="7"/>
        <v>35.200000000000003</v>
      </c>
      <c r="L118" s="25">
        <v>31253</v>
      </c>
      <c r="M118" s="29">
        <f t="shared" si="11"/>
        <v>44</v>
      </c>
      <c r="N118" s="25">
        <v>1</v>
      </c>
      <c r="O118" s="21">
        <v>31253</v>
      </c>
    </row>
    <row r="119" spans="1:15" x14ac:dyDescent="0.2">
      <c r="A119" s="15" t="s">
        <v>553</v>
      </c>
      <c r="B119" s="16" t="s">
        <v>641</v>
      </c>
      <c r="C119" s="17" t="s">
        <v>243</v>
      </c>
      <c r="D119" s="18" t="s">
        <v>244</v>
      </c>
      <c r="E119" s="19" t="s">
        <v>271</v>
      </c>
      <c r="F119" s="17" t="s">
        <v>272</v>
      </c>
      <c r="G119" s="18">
        <v>5163</v>
      </c>
      <c r="H119" s="17" t="s">
        <v>10</v>
      </c>
      <c r="I119" s="20">
        <v>39</v>
      </c>
      <c r="J119" s="21">
        <f t="shared" si="6"/>
        <v>35.1</v>
      </c>
      <c r="K119" s="21">
        <f t="shared" si="7"/>
        <v>31.2</v>
      </c>
      <c r="L119" s="25">
        <v>31253</v>
      </c>
      <c r="M119" s="29">
        <f t="shared" si="11"/>
        <v>39</v>
      </c>
      <c r="N119" s="25">
        <v>1</v>
      </c>
      <c r="O119" s="21">
        <v>31253</v>
      </c>
    </row>
    <row r="120" spans="1:15" x14ac:dyDescent="0.2">
      <c r="A120" s="15" t="s">
        <v>553</v>
      </c>
      <c r="B120" s="16" t="s">
        <v>641</v>
      </c>
      <c r="C120" s="17" t="s">
        <v>243</v>
      </c>
      <c r="D120" s="18" t="s">
        <v>244</v>
      </c>
      <c r="E120" s="19" t="s">
        <v>273</v>
      </c>
      <c r="F120" s="17" t="s">
        <v>274</v>
      </c>
      <c r="G120" s="18">
        <v>5175</v>
      </c>
      <c r="H120" s="17" t="s">
        <v>10</v>
      </c>
      <c r="I120" s="20">
        <v>45</v>
      </c>
      <c r="J120" s="21">
        <f t="shared" si="6"/>
        <v>40.5</v>
      </c>
      <c r="K120" s="21">
        <f t="shared" si="7"/>
        <v>36</v>
      </c>
      <c r="L120" s="25">
        <v>31253</v>
      </c>
      <c r="M120" s="29">
        <f t="shared" si="11"/>
        <v>45</v>
      </c>
      <c r="N120" s="25">
        <v>1</v>
      </c>
      <c r="O120" s="21">
        <v>31253</v>
      </c>
    </row>
    <row r="121" spans="1:15" x14ac:dyDescent="0.2">
      <c r="A121" s="15" t="s">
        <v>553</v>
      </c>
      <c r="B121" s="16" t="s">
        <v>641</v>
      </c>
      <c r="C121" s="17" t="s">
        <v>243</v>
      </c>
      <c r="D121" s="18" t="s">
        <v>244</v>
      </c>
      <c r="E121" s="19" t="s">
        <v>265</v>
      </c>
      <c r="F121" s="17" t="s">
        <v>275</v>
      </c>
      <c r="G121" s="18">
        <v>5151</v>
      </c>
      <c r="H121" s="17" t="s">
        <v>10</v>
      </c>
      <c r="I121" s="20">
        <v>50</v>
      </c>
      <c r="J121" s="21">
        <f t="shared" si="6"/>
        <v>45</v>
      </c>
      <c r="K121" s="21">
        <f t="shared" si="7"/>
        <v>40</v>
      </c>
      <c r="L121" s="25">
        <v>31253</v>
      </c>
      <c r="M121" s="29">
        <f t="shared" si="11"/>
        <v>50</v>
      </c>
      <c r="N121" s="25">
        <v>1</v>
      </c>
      <c r="O121" s="21">
        <v>31253</v>
      </c>
    </row>
    <row r="122" spans="1:15" x14ac:dyDescent="0.2">
      <c r="A122" s="15" t="s">
        <v>553</v>
      </c>
      <c r="B122" s="16" t="s">
        <v>641</v>
      </c>
      <c r="C122" s="17" t="s">
        <v>243</v>
      </c>
      <c r="D122" s="18" t="s">
        <v>244</v>
      </c>
      <c r="E122" s="19" t="s">
        <v>276</v>
      </c>
      <c r="F122" s="17" t="s">
        <v>277</v>
      </c>
      <c r="G122" s="18">
        <v>5168</v>
      </c>
      <c r="H122" s="17" t="s">
        <v>10</v>
      </c>
      <c r="I122" s="20">
        <v>37</v>
      </c>
      <c r="J122" s="21">
        <f t="shared" si="6"/>
        <v>33.299999999999997</v>
      </c>
      <c r="K122" s="21">
        <f t="shared" si="7"/>
        <v>29.6</v>
      </c>
      <c r="L122" s="25">
        <v>31253</v>
      </c>
      <c r="M122" s="29">
        <f t="shared" si="11"/>
        <v>37</v>
      </c>
      <c r="N122" s="25">
        <v>1</v>
      </c>
      <c r="O122" s="21">
        <v>31253</v>
      </c>
    </row>
    <row r="123" spans="1:15" x14ac:dyDescent="0.2">
      <c r="A123" s="15" t="s">
        <v>553</v>
      </c>
      <c r="B123" s="16" t="s">
        <v>641</v>
      </c>
      <c r="C123" s="17" t="s">
        <v>243</v>
      </c>
      <c r="D123" s="18" t="s">
        <v>244</v>
      </c>
      <c r="E123" s="19" t="s">
        <v>278</v>
      </c>
      <c r="F123" s="17" t="s">
        <v>279</v>
      </c>
      <c r="G123" s="18">
        <v>5165</v>
      </c>
      <c r="H123" s="17" t="s">
        <v>10</v>
      </c>
      <c r="I123" s="20">
        <v>30.7</v>
      </c>
      <c r="J123" s="21">
        <f t="shared" si="6"/>
        <v>27.6</v>
      </c>
      <c r="K123" s="21">
        <f t="shared" si="7"/>
        <v>24.6</v>
      </c>
      <c r="L123" s="25">
        <v>31253</v>
      </c>
      <c r="M123" s="29">
        <f t="shared" si="11"/>
        <v>30.7</v>
      </c>
      <c r="N123" s="25">
        <v>1</v>
      </c>
      <c r="O123" s="21">
        <v>31253</v>
      </c>
    </row>
    <row r="124" spans="1:15" x14ac:dyDescent="0.2">
      <c r="A124" s="15" t="s">
        <v>553</v>
      </c>
      <c r="B124" s="16" t="s">
        <v>641</v>
      </c>
      <c r="C124" s="17" t="s">
        <v>243</v>
      </c>
      <c r="D124" s="18" t="s">
        <v>244</v>
      </c>
      <c r="E124" s="19" t="s">
        <v>280</v>
      </c>
      <c r="F124" s="17" t="s">
        <v>281</v>
      </c>
      <c r="G124" s="18">
        <v>5172</v>
      </c>
      <c r="H124" s="17" t="s">
        <v>10</v>
      </c>
      <c r="I124" s="20">
        <v>37</v>
      </c>
      <c r="J124" s="21">
        <f t="shared" ref="J124:J137" si="12">ROUND(I124*0.9,1)</f>
        <v>33.299999999999997</v>
      </c>
      <c r="K124" s="21">
        <f t="shared" ref="K124:K137" si="13">ROUND(I124*0.8,1)</f>
        <v>29.6</v>
      </c>
      <c r="L124" s="25">
        <v>31253</v>
      </c>
      <c r="M124" s="29">
        <f t="shared" si="11"/>
        <v>37</v>
      </c>
      <c r="N124" s="25">
        <v>1</v>
      </c>
      <c r="O124" s="21">
        <v>31253</v>
      </c>
    </row>
    <row r="125" spans="1:15" x14ac:dyDescent="0.2">
      <c r="A125" s="15" t="s">
        <v>553</v>
      </c>
      <c r="B125" s="16" t="s">
        <v>641</v>
      </c>
      <c r="C125" s="17" t="s">
        <v>243</v>
      </c>
      <c r="D125" s="18" t="s">
        <v>244</v>
      </c>
      <c r="E125" s="19" t="s">
        <v>282</v>
      </c>
      <c r="F125" s="17" t="s">
        <v>283</v>
      </c>
      <c r="G125" s="18">
        <v>5174</v>
      </c>
      <c r="H125" s="17" t="s">
        <v>10</v>
      </c>
      <c r="I125" s="20">
        <v>45</v>
      </c>
      <c r="J125" s="21">
        <f t="shared" si="12"/>
        <v>40.5</v>
      </c>
      <c r="K125" s="21">
        <f t="shared" si="13"/>
        <v>36</v>
      </c>
      <c r="L125" s="25">
        <v>31253</v>
      </c>
      <c r="M125" s="29">
        <f t="shared" si="11"/>
        <v>45</v>
      </c>
      <c r="N125" s="25">
        <v>1</v>
      </c>
      <c r="O125" s="21">
        <v>31253</v>
      </c>
    </row>
    <row r="126" spans="1:15" x14ac:dyDescent="0.2">
      <c r="A126" s="15" t="s">
        <v>553</v>
      </c>
      <c r="B126" s="16" t="s">
        <v>641</v>
      </c>
      <c r="C126" s="17" t="s">
        <v>243</v>
      </c>
      <c r="D126" s="18" t="s">
        <v>244</v>
      </c>
      <c r="E126" s="19" t="s">
        <v>273</v>
      </c>
      <c r="F126" s="17" t="s">
        <v>284</v>
      </c>
      <c r="G126" s="18">
        <v>5175</v>
      </c>
      <c r="H126" s="17" t="s">
        <v>10</v>
      </c>
      <c r="I126" s="20">
        <v>45</v>
      </c>
      <c r="J126" s="21">
        <f t="shared" si="12"/>
        <v>40.5</v>
      </c>
      <c r="K126" s="21">
        <f t="shared" si="13"/>
        <v>36</v>
      </c>
      <c r="L126" s="25">
        <v>31253</v>
      </c>
      <c r="M126" s="29">
        <f t="shared" si="11"/>
        <v>45</v>
      </c>
      <c r="N126" s="25">
        <v>1</v>
      </c>
      <c r="O126" s="21">
        <v>31253</v>
      </c>
    </row>
    <row r="127" spans="1:15" x14ac:dyDescent="0.2">
      <c r="A127" s="15" t="s">
        <v>553</v>
      </c>
      <c r="B127" s="16" t="s">
        <v>641</v>
      </c>
      <c r="C127" s="17" t="s">
        <v>243</v>
      </c>
      <c r="D127" s="18" t="s">
        <v>244</v>
      </c>
      <c r="E127" s="19" t="s">
        <v>285</v>
      </c>
      <c r="F127" s="17" t="s">
        <v>286</v>
      </c>
      <c r="G127" s="18">
        <v>5176</v>
      </c>
      <c r="H127" s="17" t="s">
        <v>10</v>
      </c>
      <c r="I127" s="20">
        <v>62</v>
      </c>
      <c r="J127" s="21">
        <f t="shared" si="12"/>
        <v>55.8</v>
      </c>
      <c r="K127" s="21">
        <f t="shared" si="13"/>
        <v>49.6</v>
      </c>
      <c r="L127" s="25">
        <v>31253</v>
      </c>
      <c r="M127" s="29">
        <f t="shared" si="11"/>
        <v>62</v>
      </c>
      <c r="N127" s="25">
        <v>1</v>
      </c>
      <c r="O127" s="21">
        <v>31253</v>
      </c>
    </row>
    <row r="128" spans="1:15" x14ac:dyDescent="0.2">
      <c r="A128" s="15" t="s">
        <v>553</v>
      </c>
      <c r="B128" s="16" t="s">
        <v>641</v>
      </c>
      <c r="C128" s="17" t="s">
        <v>243</v>
      </c>
      <c r="D128" s="18" t="s">
        <v>244</v>
      </c>
      <c r="E128" s="19" t="s">
        <v>265</v>
      </c>
      <c r="F128" s="17" t="s">
        <v>287</v>
      </c>
      <c r="G128" s="18">
        <v>5151</v>
      </c>
      <c r="H128" s="17" t="s">
        <v>10</v>
      </c>
      <c r="I128" s="20">
        <v>50</v>
      </c>
      <c r="J128" s="21">
        <f t="shared" si="12"/>
        <v>45</v>
      </c>
      <c r="K128" s="21">
        <f t="shared" si="13"/>
        <v>40</v>
      </c>
      <c r="L128" s="25">
        <v>31253</v>
      </c>
      <c r="M128" s="29">
        <f t="shared" si="11"/>
        <v>50</v>
      </c>
      <c r="N128" s="25">
        <v>1</v>
      </c>
      <c r="O128" s="21">
        <v>31253</v>
      </c>
    </row>
    <row r="129" spans="1:20" x14ac:dyDescent="0.2">
      <c r="A129" s="15" t="s">
        <v>553</v>
      </c>
      <c r="B129" s="16" t="s">
        <v>641</v>
      </c>
      <c r="C129" s="17" t="s">
        <v>243</v>
      </c>
      <c r="D129" s="18" t="s">
        <v>244</v>
      </c>
      <c r="E129" s="19" t="s">
        <v>288</v>
      </c>
      <c r="F129" s="17" t="s">
        <v>289</v>
      </c>
      <c r="G129" s="18">
        <v>5180</v>
      </c>
      <c r="H129" s="17" t="s">
        <v>10</v>
      </c>
      <c r="I129" s="20">
        <v>45</v>
      </c>
      <c r="J129" s="21">
        <f t="shared" si="12"/>
        <v>40.5</v>
      </c>
      <c r="K129" s="21">
        <f t="shared" si="13"/>
        <v>36</v>
      </c>
      <c r="L129" s="25">
        <v>31253</v>
      </c>
      <c r="M129" s="29">
        <f t="shared" si="11"/>
        <v>45</v>
      </c>
      <c r="N129" s="25">
        <v>1</v>
      </c>
      <c r="O129" s="21">
        <v>31253</v>
      </c>
      <c r="P129" s="6"/>
      <c r="Q129" s="6"/>
      <c r="R129" s="6"/>
      <c r="S129" s="6"/>
      <c r="T129" s="6"/>
    </row>
    <row r="130" spans="1:20" x14ac:dyDescent="0.2">
      <c r="A130" s="15" t="s">
        <v>553</v>
      </c>
      <c r="B130" s="16" t="s">
        <v>641</v>
      </c>
      <c r="C130" s="17" t="s">
        <v>243</v>
      </c>
      <c r="D130" s="18" t="s">
        <v>244</v>
      </c>
      <c r="E130" s="19" t="s">
        <v>288</v>
      </c>
      <c r="F130" s="17" t="s">
        <v>290</v>
      </c>
      <c r="G130" s="18">
        <v>5180</v>
      </c>
      <c r="H130" s="17" t="s">
        <v>10</v>
      </c>
      <c r="I130" s="20">
        <v>45</v>
      </c>
      <c r="J130" s="21">
        <f t="shared" si="12"/>
        <v>40.5</v>
      </c>
      <c r="K130" s="21">
        <f t="shared" si="13"/>
        <v>36</v>
      </c>
      <c r="L130" s="25">
        <v>31253</v>
      </c>
      <c r="M130" s="29">
        <f t="shared" si="11"/>
        <v>45</v>
      </c>
      <c r="N130" s="25">
        <v>1</v>
      </c>
      <c r="O130" s="21">
        <v>31253</v>
      </c>
    </row>
    <row r="131" spans="1:20" x14ac:dyDescent="0.2">
      <c r="A131" s="15" t="s">
        <v>553</v>
      </c>
      <c r="B131" s="16" t="s">
        <v>641</v>
      </c>
      <c r="C131" s="17" t="s">
        <v>243</v>
      </c>
      <c r="D131" s="18" t="s">
        <v>244</v>
      </c>
      <c r="E131" s="19" t="s">
        <v>288</v>
      </c>
      <c r="F131" s="17" t="s">
        <v>291</v>
      </c>
      <c r="G131" s="18">
        <v>5180</v>
      </c>
      <c r="H131" s="17" t="s">
        <v>10</v>
      </c>
      <c r="I131" s="20">
        <v>45</v>
      </c>
      <c r="J131" s="21">
        <f t="shared" si="12"/>
        <v>40.5</v>
      </c>
      <c r="K131" s="21">
        <f t="shared" si="13"/>
        <v>36</v>
      </c>
      <c r="L131" s="25">
        <v>31253</v>
      </c>
      <c r="M131" s="29">
        <f t="shared" si="11"/>
        <v>45</v>
      </c>
      <c r="N131" s="25">
        <v>1</v>
      </c>
      <c r="O131" s="21">
        <v>31253</v>
      </c>
    </row>
    <row r="132" spans="1:20" x14ac:dyDescent="0.2">
      <c r="A132" s="15" t="s">
        <v>553</v>
      </c>
      <c r="B132" s="16" t="s">
        <v>641</v>
      </c>
      <c r="C132" s="17" t="s">
        <v>243</v>
      </c>
      <c r="D132" s="18" t="s">
        <v>244</v>
      </c>
      <c r="E132" s="19" t="s">
        <v>292</v>
      </c>
      <c r="F132" s="17" t="s">
        <v>293</v>
      </c>
      <c r="G132" s="18">
        <v>5186</v>
      </c>
      <c r="H132" s="17" t="s">
        <v>10</v>
      </c>
      <c r="I132" s="20">
        <v>53</v>
      </c>
      <c r="J132" s="21">
        <f t="shared" si="12"/>
        <v>47.7</v>
      </c>
      <c r="K132" s="21">
        <f t="shared" si="13"/>
        <v>42.4</v>
      </c>
      <c r="L132" s="25">
        <v>31253</v>
      </c>
      <c r="M132" s="29">
        <f t="shared" si="11"/>
        <v>53</v>
      </c>
      <c r="N132" s="25">
        <v>1</v>
      </c>
      <c r="O132" s="21">
        <v>31253</v>
      </c>
    </row>
    <row r="133" spans="1:20" x14ac:dyDescent="0.2">
      <c r="A133" s="16" t="s">
        <v>697</v>
      </c>
      <c r="B133" s="16" t="s">
        <v>699</v>
      </c>
      <c r="C133" s="17" t="s">
        <v>294</v>
      </c>
      <c r="D133" s="18" t="s">
        <v>295</v>
      </c>
      <c r="E133" s="22" t="s">
        <v>296</v>
      </c>
      <c r="F133" s="17" t="s">
        <v>297</v>
      </c>
      <c r="G133" s="18">
        <v>5173</v>
      </c>
      <c r="H133" s="17" t="s">
        <v>10</v>
      </c>
      <c r="I133" s="20">
        <v>93</v>
      </c>
      <c r="J133" s="21">
        <f t="shared" si="12"/>
        <v>83.7</v>
      </c>
      <c r="K133" s="21">
        <f t="shared" si="13"/>
        <v>74.400000000000006</v>
      </c>
      <c r="L133" s="25">
        <v>54937</v>
      </c>
      <c r="M133" s="29">
        <f t="shared" ref="M133:M164" si="14">IF(O133="","",ROUND(N133*I133,1))</f>
        <v>93</v>
      </c>
      <c r="N133" s="25">
        <v>1</v>
      </c>
      <c r="O133" s="21">
        <v>54937</v>
      </c>
    </row>
    <row r="134" spans="1:20" x14ac:dyDescent="0.2">
      <c r="A134" s="15" t="s">
        <v>554</v>
      </c>
      <c r="B134" s="16" t="s">
        <v>642</v>
      </c>
      <c r="C134" s="17" t="s">
        <v>298</v>
      </c>
      <c r="D134" s="18" t="s">
        <v>299</v>
      </c>
      <c r="E134" s="22" t="s">
        <v>555</v>
      </c>
      <c r="F134" s="17" t="s">
        <v>740</v>
      </c>
      <c r="G134" s="18">
        <v>4059</v>
      </c>
      <c r="H134" s="17" t="s">
        <v>10</v>
      </c>
      <c r="I134" s="20">
        <v>88</v>
      </c>
      <c r="J134" s="21">
        <f t="shared" si="12"/>
        <v>79.2</v>
      </c>
      <c r="K134" s="21">
        <f t="shared" si="13"/>
        <v>70.400000000000006</v>
      </c>
      <c r="L134" s="25">
        <v>31889</v>
      </c>
      <c r="M134" s="29">
        <f t="shared" si="14"/>
        <v>88</v>
      </c>
      <c r="N134" s="25">
        <v>1</v>
      </c>
      <c r="O134" s="21">
        <v>31889</v>
      </c>
    </row>
    <row r="135" spans="1:20" x14ac:dyDescent="0.2">
      <c r="A135" s="15" t="s">
        <v>556</v>
      </c>
      <c r="B135" s="15" t="s">
        <v>687</v>
      </c>
      <c r="C135" s="17" t="s">
        <v>300</v>
      </c>
      <c r="D135" s="18" t="s">
        <v>301</v>
      </c>
      <c r="E135" s="19" t="s">
        <v>302</v>
      </c>
      <c r="F135" s="17" t="s">
        <v>353</v>
      </c>
      <c r="G135" s="18">
        <v>10</v>
      </c>
      <c r="H135" s="17" t="s">
        <v>10</v>
      </c>
      <c r="I135" s="20">
        <v>45</v>
      </c>
      <c r="J135" s="21">
        <f t="shared" si="12"/>
        <v>40.5</v>
      </c>
      <c r="K135" s="21">
        <f t="shared" si="13"/>
        <v>36</v>
      </c>
      <c r="L135" s="25">
        <v>1148</v>
      </c>
      <c r="M135" s="29">
        <f t="shared" si="14"/>
        <v>51.3</v>
      </c>
      <c r="N135" s="25">
        <v>1.1399999999999999</v>
      </c>
      <c r="O135" s="21">
        <f t="shared" ref="O135" si="15">IF(N135=1,"",L135*N135)</f>
        <v>1308.7199999999998</v>
      </c>
    </row>
    <row r="136" spans="1:20" x14ac:dyDescent="0.2">
      <c r="A136" s="15" t="s">
        <v>165</v>
      </c>
      <c r="B136" s="16" t="s">
        <v>643</v>
      </c>
      <c r="C136" s="17" t="s">
        <v>303</v>
      </c>
      <c r="D136" s="18" t="s">
        <v>304</v>
      </c>
      <c r="E136" s="19" t="s">
        <v>305</v>
      </c>
      <c r="F136" s="17" t="s">
        <v>306</v>
      </c>
      <c r="G136" s="18">
        <v>5219</v>
      </c>
      <c r="H136" s="17" t="s">
        <v>10</v>
      </c>
      <c r="I136" s="20">
        <v>60</v>
      </c>
      <c r="J136" s="21">
        <f t="shared" si="12"/>
        <v>54</v>
      </c>
      <c r="K136" s="21">
        <f t="shared" si="13"/>
        <v>48</v>
      </c>
      <c r="L136" s="25">
        <v>31298</v>
      </c>
      <c r="M136" s="29">
        <f t="shared" si="14"/>
        <v>60</v>
      </c>
      <c r="N136" s="25">
        <v>1</v>
      </c>
      <c r="O136" s="21">
        <v>31298</v>
      </c>
    </row>
    <row r="137" spans="1:20" x14ac:dyDescent="0.2">
      <c r="A137" s="15" t="s">
        <v>165</v>
      </c>
      <c r="B137" s="16" t="s">
        <v>643</v>
      </c>
      <c r="C137" s="17" t="s">
        <v>303</v>
      </c>
      <c r="D137" s="18" t="s">
        <v>304</v>
      </c>
      <c r="E137" s="19" t="s">
        <v>307</v>
      </c>
      <c r="F137" s="17" t="s">
        <v>308</v>
      </c>
      <c r="G137" s="18">
        <v>5220</v>
      </c>
      <c r="H137" s="17" t="s">
        <v>10</v>
      </c>
      <c r="I137" s="20">
        <v>60</v>
      </c>
      <c r="J137" s="21">
        <f t="shared" si="12"/>
        <v>54</v>
      </c>
      <c r="K137" s="21">
        <f t="shared" si="13"/>
        <v>48</v>
      </c>
      <c r="L137" s="25">
        <v>31298</v>
      </c>
      <c r="M137" s="29">
        <f t="shared" si="14"/>
        <v>60</v>
      </c>
      <c r="N137" s="25">
        <v>1</v>
      </c>
      <c r="O137" s="21">
        <v>31298</v>
      </c>
    </row>
    <row r="138" spans="1:20" x14ac:dyDescent="0.2">
      <c r="A138" s="15" t="s">
        <v>557</v>
      </c>
      <c r="B138" s="16" t="s">
        <v>644</v>
      </c>
      <c r="C138" s="17" t="s">
        <v>309</v>
      </c>
      <c r="D138" s="18" t="s">
        <v>310</v>
      </c>
      <c r="E138" s="19" t="s">
        <v>311</v>
      </c>
      <c r="F138" s="17" t="s">
        <v>312</v>
      </c>
      <c r="G138" s="18">
        <v>5218</v>
      </c>
      <c r="H138" s="17" t="s">
        <v>10</v>
      </c>
      <c r="I138" s="20">
        <v>75</v>
      </c>
      <c r="J138" s="21">
        <f t="shared" ref="J138:J146" si="16">ROUND(I138*0.9,1)</f>
        <v>67.5</v>
      </c>
      <c r="K138" s="21">
        <f t="shared" ref="K138:K146" si="17">ROUND(I138*0.8,1)</f>
        <v>60</v>
      </c>
      <c r="L138" s="25">
        <v>31047</v>
      </c>
      <c r="M138" s="29">
        <f t="shared" si="14"/>
        <v>75</v>
      </c>
      <c r="N138" s="25">
        <v>1</v>
      </c>
      <c r="O138" s="21">
        <v>31047</v>
      </c>
    </row>
    <row r="139" spans="1:20" x14ac:dyDescent="0.2">
      <c r="A139" s="15" t="s">
        <v>558</v>
      </c>
      <c r="B139" s="16" t="s">
        <v>645</v>
      </c>
      <c r="C139" s="17" t="s">
        <v>314</v>
      </c>
      <c r="D139" s="18" t="s">
        <v>315</v>
      </c>
      <c r="E139" s="19" t="s">
        <v>313</v>
      </c>
      <c r="F139" s="17" t="s">
        <v>740</v>
      </c>
      <c r="G139" s="18">
        <v>7</v>
      </c>
      <c r="H139" s="17" t="s">
        <v>10</v>
      </c>
      <c r="I139" s="20">
        <v>19.3</v>
      </c>
      <c r="J139" s="21">
        <f t="shared" si="16"/>
        <v>17.399999999999999</v>
      </c>
      <c r="K139" s="21">
        <f t="shared" si="17"/>
        <v>15.4</v>
      </c>
      <c r="L139" s="25">
        <v>1353</v>
      </c>
      <c r="M139" s="29">
        <f t="shared" si="14"/>
        <v>19.3</v>
      </c>
      <c r="N139" s="25">
        <v>1</v>
      </c>
      <c r="O139" s="21">
        <v>1353</v>
      </c>
    </row>
    <row r="140" spans="1:20" x14ac:dyDescent="0.2">
      <c r="A140" s="15" t="s">
        <v>558</v>
      </c>
      <c r="B140" s="16" t="s">
        <v>645</v>
      </c>
      <c r="C140" s="17" t="s">
        <v>314</v>
      </c>
      <c r="D140" s="18" t="s">
        <v>315</v>
      </c>
      <c r="E140" s="19" t="s">
        <v>316</v>
      </c>
      <c r="F140" s="17" t="s">
        <v>742</v>
      </c>
      <c r="G140" s="18">
        <v>8</v>
      </c>
      <c r="H140" s="17" t="s">
        <v>10</v>
      </c>
      <c r="I140" s="20">
        <v>19.3</v>
      </c>
      <c r="J140" s="21">
        <f t="shared" si="16"/>
        <v>17.399999999999999</v>
      </c>
      <c r="K140" s="21">
        <f t="shared" si="17"/>
        <v>15.4</v>
      </c>
      <c r="L140" s="25">
        <v>1353</v>
      </c>
      <c r="M140" s="29">
        <f t="shared" si="14"/>
        <v>19.3</v>
      </c>
      <c r="N140" s="25">
        <v>1</v>
      </c>
      <c r="O140" s="21">
        <v>1353</v>
      </c>
    </row>
    <row r="141" spans="1:20" x14ac:dyDescent="0.2">
      <c r="A141" s="15" t="s">
        <v>558</v>
      </c>
      <c r="B141" s="16" t="s">
        <v>645</v>
      </c>
      <c r="C141" s="17" t="s">
        <v>314</v>
      </c>
      <c r="D141" s="18" t="s">
        <v>315</v>
      </c>
      <c r="E141" s="19" t="s">
        <v>317</v>
      </c>
      <c r="F141" s="17" t="s">
        <v>741</v>
      </c>
      <c r="G141" s="18">
        <v>141</v>
      </c>
      <c r="H141" s="17" t="s">
        <v>10</v>
      </c>
      <c r="I141" s="20">
        <v>19.3</v>
      </c>
      <c r="J141" s="21">
        <f t="shared" si="16"/>
        <v>17.399999999999999</v>
      </c>
      <c r="K141" s="21">
        <f t="shared" si="17"/>
        <v>15.4</v>
      </c>
      <c r="L141" s="25">
        <v>1353</v>
      </c>
      <c r="M141" s="29">
        <f t="shared" si="14"/>
        <v>19.3</v>
      </c>
      <c r="N141" s="25">
        <v>1</v>
      </c>
      <c r="O141" s="21">
        <v>1353</v>
      </c>
    </row>
    <row r="142" spans="1:20" x14ac:dyDescent="0.2">
      <c r="A142" s="15" t="s">
        <v>559</v>
      </c>
      <c r="B142" s="16" t="s">
        <v>646</v>
      </c>
      <c r="C142" s="17" t="s">
        <v>318</v>
      </c>
      <c r="D142" s="18" t="s">
        <v>319</v>
      </c>
      <c r="E142" s="19" t="s">
        <v>320</v>
      </c>
      <c r="F142" s="17" t="s">
        <v>740</v>
      </c>
      <c r="G142" s="18">
        <v>157</v>
      </c>
      <c r="H142" s="17" t="s">
        <v>10</v>
      </c>
      <c r="I142" s="20">
        <v>3.8</v>
      </c>
      <c r="J142" s="21">
        <f t="shared" si="16"/>
        <v>3.4</v>
      </c>
      <c r="K142" s="21">
        <f t="shared" si="17"/>
        <v>3</v>
      </c>
      <c r="L142" s="25">
        <v>1521</v>
      </c>
      <c r="M142" s="29">
        <f t="shared" si="14"/>
        <v>3.8</v>
      </c>
      <c r="N142" s="25">
        <v>1</v>
      </c>
      <c r="O142" s="21">
        <v>1521</v>
      </c>
    </row>
    <row r="143" spans="1:20" x14ac:dyDescent="0.2">
      <c r="A143" s="15" t="s">
        <v>559</v>
      </c>
      <c r="B143" s="16" t="s">
        <v>646</v>
      </c>
      <c r="C143" s="17" t="s">
        <v>318</v>
      </c>
      <c r="D143" s="18" t="s">
        <v>319</v>
      </c>
      <c r="E143" s="19" t="s">
        <v>321</v>
      </c>
      <c r="F143" s="17" t="s">
        <v>739</v>
      </c>
      <c r="G143" s="18">
        <v>89</v>
      </c>
      <c r="H143" s="17" t="s">
        <v>10</v>
      </c>
      <c r="I143" s="20">
        <v>3.8</v>
      </c>
      <c r="J143" s="21">
        <f t="shared" si="16"/>
        <v>3.4</v>
      </c>
      <c r="K143" s="21">
        <f t="shared" si="17"/>
        <v>3</v>
      </c>
      <c r="L143" s="25">
        <v>1521</v>
      </c>
      <c r="M143" s="29">
        <f t="shared" si="14"/>
        <v>3.8</v>
      </c>
      <c r="N143" s="25">
        <v>1</v>
      </c>
      <c r="O143" s="21">
        <v>1521</v>
      </c>
    </row>
    <row r="144" spans="1:20" x14ac:dyDescent="0.2">
      <c r="A144" s="15" t="s">
        <v>560</v>
      </c>
      <c r="B144" s="16" t="s">
        <v>647</v>
      </c>
      <c r="C144" s="17" t="s">
        <v>322</v>
      </c>
      <c r="D144" s="18" t="s">
        <v>323</v>
      </c>
      <c r="E144" s="19" t="s">
        <v>324</v>
      </c>
      <c r="F144" s="17" t="s">
        <v>700</v>
      </c>
      <c r="G144" s="18">
        <v>3545</v>
      </c>
      <c r="H144" s="17" t="s">
        <v>10</v>
      </c>
      <c r="I144" s="20">
        <v>21</v>
      </c>
      <c r="J144" s="21">
        <f t="shared" si="16"/>
        <v>18.899999999999999</v>
      </c>
      <c r="K144" s="21">
        <f t="shared" si="17"/>
        <v>16.8</v>
      </c>
      <c r="L144" s="25">
        <v>1471</v>
      </c>
      <c r="M144" s="29">
        <f t="shared" si="14"/>
        <v>21</v>
      </c>
      <c r="N144" s="25">
        <v>1</v>
      </c>
      <c r="O144" s="21">
        <v>1471</v>
      </c>
    </row>
    <row r="145" spans="1:15" x14ac:dyDescent="0.2">
      <c r="A145" s="15" t="s">
        <v>561</v>
      </c>
      <c r="B145" s="16" t="s">
        <v>648</v>
      </c>
      <c r="C145" s="17" t="s">
        <v>325</v>
      </c>
      <c r="D145" s="18" t="s">
        <v>326</v>
      </c>
      <c r="E145" s="19" t="s">
        <v>327</v>
      </c>
      <c r="F145" s="17" t="s">
        <v>738</v>
      </c>
      <c r="G145" s="18">
        <v>125</v>
      </c>
      <c r="H145" s="17" t="s">
        <v>10</v>
      </c>
      <c r="I145" s="20">
        <v>15</v>
      </c>
      <c r="J145" s="21">
        <f t="shared" si="16"/>
        <v>13.5</v>
      </c>
      <c r="K145" s="21">
        <f t="shared" si="17"/>
        <v>12</v>
      </c>
      <c r="L145" s="25">
        <v>3372</v>
      </c>
      <c r="M145" s="29">
        <f t="shared" si="14"/>
        <v>15</v>
      </c>
      <c r="N145" s="25">
        <v>1</v>
      </c>
      <c r="O145" s="21">
        <v>3372</v>
      </c>
    </row>
    <row r="146" spans="1:15" x14ac:dyDescent="0.2">
      <c r="A146" s="15" t="s">
        <v>239</v>
      </c>
      <c r="B146" s="16" t="s">
        <v>649</v>
      </c>
      <c r="C146" s="17" t="s">
        <v>328</v>
      </c>
      <c r="D146" s="18" t="s">
        <v>329</v>
      </c>
      <c r="E146" s="19" t="s">
        <v>330</v>
      </c>
      <c r="F146" s="17" t="s">
        <v>700</v>
      </c>
      <c r="G146" s="18">
        <v>4060</v>
      </c>
      <c r="H146" s="17" t="s">
        <v>10</v>
      </c>
      <c r="I146" s="20">
        <v>36</v>
      </c>
      <c r="J146" s="21">
        <f t="shared" si="16"/>
        <v>32.4</v>
      </c>
      <c r="K146" s="21">
        <f t="shared" si="17"/>
        <v>28.8</v>
      </c>
      <c r="L146" s="25">
        <v>18018</v>
      </c>
      <c r="M146" s="29">
        <f t="shared" si="14"/>
        <v>36</v>
      </c>
      <c r="N146" s="25">
        <v>1</v>
      </c>
      <c r="O146" s="21">
        <v>18018</v>
      </c>
    </row>
    <row r="147" spans="1:15" x14ac:dyDescent="0.2">
      <c r="A147" s="15" t="s">
        <v>239</v>
      </c>
      <c r="B147" s="16" t="s">
        <v>649</v>
      </c>
      <c r="C147" s="17" t="s">
        <v>328</v>
      </c>
      <c r="D147" s="18" t="s">
        <v>329</v>
      </c>
      <c r="E147" s="19" t="s">
        <v>331</v>
      </c>
      <c r="F147" s="17" t="s">
        <v>737</v>
      </c>
      <c r="G147" s="18">
        <v>4062</v>
      </c>
      <c r="H147" s="17" t="s">
        <v>10</v>
      </c>
      <c r="I147" s="20">
        <v>36</v>
      </c>
      <c r="J147" s="21">
        <f t="shared" ref="J147:J184" si="18">ROUND(I147*0.9,1)</f>
        <v>32.4</v>
      </c>
      <c r="K147" s="21">
        <f t="shared" ref="K147:K184" si="19">ROUND(I147*0.8,1)</f>
        <v>28.8</v>
      </c>
      <c r="L147" s="25">
        <v>18018</v>
      </c>
      <c r="M147" s="29">
        <f t="shared" si="14"/>
        <v>36</v>
      </c>
      <c r="N147" s="25">
        <v>1</v>
      </c>
      <c r="O147" s="21">
        <v>18018</v>
      </c>
    </row>
    <row r="148" spans="1:15" x14ac:dyDescent="0.2">
      <c r="A148" s="15" t="s">
        <v>239</v>
      </c>
      <c r="B148" s="16" t="s">
        <v>649</v>
      </c>
      <c r="C148" s="17" t="s">
        <v>328</v>
      </c>
      <c r="D148" s="18" t="s">
        <v>329</v>
      </c>
      <c r="E148" s="19" t="s">
        <v>330</v>
      </c>
      <c r="F148" s="17" t="s">
        <v>722</v>
      </c>
      <c r="G148" s="18">
        <v>4060</v>
      </c>
      <c r="H148" s="17" t="s">
        <v>10</v>
      </c>
      <c r="I148" s="20">
        <v>36</v>
      </c>
      <c r="J148" s="21">
        <f t="shared" si="18"/>
        <v>32.4</v>
      </c>
      <c r="K148" s="21">
        <f t="shared" si="19"/>
        <v>28.8</v>
      </c>
      <c r="L148" s="25">
        <v>18018</v>
      </c>
      <c r="M148" s="29">
        <f t="shared" si="14"/>
        <v>36</v>
      </c>
      <c r="N148" s="25">
        <v>1</v>
      </c>
      <c r="O148" s="21">
        <v>18018</v>
      </c>
    </row>
    <row r="149" spans="1:15" x14ac:dyDescent="0.2">
      <c r="A149" s="15" t="s">
        <v>562</v>
      </c>
      <c r="B149" s="16" t="s">
        <v>650</v>
      </c>
      <c r="C149" s="17" t="s">
        <v>332</v>
      </c>
      <c r="D149" s="18" t="s">
        <v>333</v>
      </c>
      <c r="E149" s="19" t="s">
        <v>334</v>
      </c>
      <c r="F149" s="17" t="s">
        <v>736</v>
      </c>
      <c r="G149" s="18">
        <v>4061</v>
      </c>
      <c r="H149" s="17" t="s">
        <v>10</v>
      </c>
      <c r="I149" s="20">
        <v>30</v>
      </c>
      <c r="J149" s="21">
        <f t="shared" si="18"/>
        <v>27</v>
      </c>
      <c r="K149" s="21">
        <f t="shared" si="19"/>
        <v>24</v>
      </c>
      <c r="L149" s="25">
        <v>7656</v>
      </c>
      <c r="M149" s="29">
        <f t="shared" si="14"/>
        <v>30</v>
      </c>
      <c r="N149" s="25">
        <v>1</v>
      </c>
      <c r="O149" s="21">
        <v>7656</v>
      </c>
    </row>
    <row r="150" spans="1:15" x14ac:dyDescent="0.2">
      <c r="A150" s="15" t="s">
        <v>11</v>
      </c>
      <c r="B150" s="16" t="s">
        <v>651</v>
      </c>
      <c r="C150" s="17" t="s">
        <v>335</v>
      </c>
      <c r="D150" s="18" t="s">
        <v>336</v>
      </c>
      <c r="E150" s="19" t="s">
        <v>337</v>
      </c>
      <c r="F150" s="17" t="s">
        <v>700</v>
      </c>
      <c r="G150" s="18">
        <v>4074</v>
      </c>
      <c r="H150" s="17" t="s">
        <v>10</v>
      </c>
      <c r="I150" s="20">
        <v>87</v>
      </c>
      <c r="J150" s="21">
        <f t="shared" si="18"/>
        <v>78.3</v>
      </c>
      <c r="K150" s="21">
        <f t="shared" si="19"/>
        <v>69.599999999999994</v>
      </c>
      <c r="L150" s="25">
        <v>81316</v>
      </c>
      <c r="M150" s="29">
        <f t="shared" si="14"/>
        <v>87</v>
      </c>
      <c r="N150" s="25">
        <v>1</v>
      </c>
      <c r="O150" s="21">
        <v>81316</v>
      </c>
    </row>
    <row r="151" spans="1:15" x14ac:dyDescent="0.2">
      <c r="A151" s="15" t="s">
        <v>564</v>
      </c>
      <c r="B151" s="16" t="s">
        <v>652</v>
      </c>
      <c r="C151" s="17" t="s">
        <v>339</v>
      </c>
      <c r="D151" s="18" t="s">
        <v>340</v>
      </c>
      <c r="E151" s="19" t="s">
        <v>341</v>
      </c>
      <c r="F151" s="17" t="s">
        <v>342</v>
      </c>
      <c r="G151" s="18">
        <v>5248</v>
      </c>
      <c r="H151" s="17" t="s">
        <v>10</v>
      </c>
      <c r="I151" s="20">
        <v>84.7</v>
      </c>
      <c r="J151" s="21">
        <f t="shared" si="18"/>
        <v>76.2</v>
      </c>
      <c r="K151" s="21">
        <f t="shared" si="19"/>
        <v>67.8</v>
      </c>
      <c r="L151" s="25">
        <v>37658</v>
      </c>
      <c r="M151" s="29">
        <f t="shared" si="14"/>
        <v>84.7</v>
      </c>
      <c r="N151" s="25">
        <v>1</v>
      </c>
      <c r="O151" s="21">
        <v>37658</v>
      </c>
    </row>
    <row r="152" spans="1:15" x14ac:dyDescent="0.2">
      <c r="A152" s="15" t="s">
        <v>564</v>
      </c>
      <c r="B152" s="16" t="s">
        <v>652</v>
      </c>
      <c r="C152" s="17" t="s">
        <v>339</v>
      </c>
      <c r="D152" s="18" t="s">
        <v>340</v>
      </c>
      <c r="E152" s="19" t="s">
        <v>343</v>
      </c>
      <c r="F152" s="17" t="s">
        <v>344</v>
      </c>
      <c r="G152" s="18">
        <v>5256</v>
      </c>
      <c r="H152" s="17" t="s">
        <v>10</v>
      </c>
      <c r="I152" s="20">
        <v>74.599999999999994</v>
      </c>
      <c r="J152" s="21">
        <f t="shared" si="18"/>
        <v>67.099999999999994</v>
      </c>
      <c r="K152" s="21">
        <f t="shared" si="19"/>
        <v>59.7</v>
      </c>
      <c r="L152" s="25">
        <v>37658</v>
      </c>
      <c r="M152" s="29">
        <f t="shared" si="14"/>
        <v>74.599999999999994</v>
      </c>
      <c r="N152" s="25">
        <v>1</v>
      </c>
      <c r="O152" s="21">
        <v>37658</v>
      </c>
    </row>
    <row r="153" spans="1:15" x14ac:dyDescent="0.2">
      <c r="A153" s="15" t="s">
        <v>564</v>
      </c>
      <c r="B153" s="16" t="s">
        <v>652</v>
      </c>
      <c r="C153" s="17" t="s">
        <v>339</v>
      </c>
      <c r="D153" s="18" t="s">
        <v>340</v>
      </c>
      <c r="E153" s="19" t="s">
        <v>345</v>
      </c>
      <c r="F153" s="17" t="s">
        <v>258</v>
      </c>
      <c r="G153" s="18">
        <v>5252</v>
      </c>
      <c r="H153" s="17" t="s">
        <v>10</v>
      </c>
      <c r="I153" s="20">
        <v>87.4</v>
      </c>
      <c r="J153" s="21">
        <f t="shared" si="18"/>
        <v>78.7</v>
      </c>
      <c r="K153" s="21">
        <f t="shared" si="19"/>
        <v>69.900000000000006</v>
      </c>
      <c r="L153" s="25">
        <v>37658</v>
      </c>
      <c r="M153" s="29">
        <f t="shared" si="14"/>
        <v>87.4</v>
      </c>
      <c r="N153" s="25">
        <v>1</v>
      </c>
      <c r="O153" s="21">
        <v>37658</v>
      </c>
    </row>
    <row r="154" spans="1:15" x14ac:dyDescent="0.2">
      <c r="A154" s="15" t="s">
        <v>564</v>
      </c>
      <c r="B154" s="16" t="s">
        <v>652</v>
      </c>
      <c r="C154" s="17" t="s">
        <v>339</v>
      </c>
      <c r="D154" s="18" t="s">
        <v>340</v>
      </c>
      <c r="E154" s="19" t="s">
        <v>346</v>
      </c>
      <c r="F154" s="17" t="s">
        <v>347</v>
      </c>
      <c r="G154" s="18">
        <v>5249</v>
      </c>
      <c r="H154" s="17" t="s">
        <v>10</v>
      </c>
      <c r="I154" s="20">
        <v>100</v>
      </c>
      <c r="J154" s="21">
        <f t="shared" si="18"/>
        <v>90</v>
      </c>
      <c r="K154" s="21">
        <f t="shared" si="19"/>
        <v>80</v>
      </c>
      <c r="L154" s="25">
        <v>37658</v>
      </c>
      <c r="M154" s="29">
        <f t="shared" si="14"/>
        <v>100</v>
      </c>
      <c r="N154" s="25">
        <v>1</v>
      </c>
      <c r="O154" s="21">
        <v>37658</v>
      </c>
    </row>
    <row r="155" spans="1:15" x14ac:dyDescent="0.2">
      <c r="A155" s="15" t="s">
        <v>564</v>
      </c>
      <c r="B155" s="16" t="s">
        <v>652</v>
      </c>
      <c r="C155" s="17" t="s">
        <v>339</v>
      </c>
      <c r="D155" s="18" t="s">
        <v>340</v>
      </c>
      <c r="E155" s="19" t="s">
        <v>348</v>
      </c>
      <c r="F155" s="17" t="s">
        <v>349</v>
      </c>
      <c r="G155" s="18">
        <v>5250</v>
      </c>
      <c r="H155" s="17" t="s">
        <v>10</v>
      </c>
      <c r="I155" s="20">
        <v>84.2</v>
      </c>
      <c r="J155" s="21">
        <f t="shared" si="18"/>
        <v>75.8</v>
      </c>
      <c r="K155" s="21">
        <f t="shared" si="19"/>
        <v>67.400000000000006</v>
      </c>
      <c r="L155" s="25">
        <v>37658</v>
      </c>
      <c r="M155" s="29">
        <f t="shared" si="14"/>
        <v>84.2</v>
      </c>
      <c r="N155" s="25">
        <v>1</v>
      </c>
      <c r="O155" s="21">
        <v>37658</v>
      </c>
    </row>
    <row r="156" spans="1:15" x14ac:dyDescent="0.2">
      <c r="A156" s="15" t="s">
        <v>564</v>
      </c>
      <c r="B156" s="16" t="s">
        <v>652</v>
      </c>
      <c r="C156" s="17" t="s">
        <v>339</v>
      </c>
      <c r="D156" s="18" t="s">
        <v>340</v>
      </c>
      <c r="E156" s="19" t="s">
        <v>350</v>
      </c>
      <c r="F156" s="17" t="s">
        <v>351</v>
      </c>
      <c r="G156" s="18">
        <v>5258</v>
      </c>
      <c r="H156" s="17" t="s">
        <v>10</v>
      </c>
      <c r="I156" s="20">
        <v>61.3</v>
      </c>
      <c r="J156" s="21">
        <f t="shared" si="18"/>
        <v>55.2</v>
      </c>
      <c r="K156" s="21">
        <f t="shared" si="19"/>
        <v>49</v>
      </c>
      <c r="L156" s="25">
        <v>37658</v>
      </c>
      <c r="M156" s="29">
        <f t="shared" si="14"/>
        <v>61.3</v>
      </c>
      <c r="N156" s="25">
        <v>1</v>
      </c>
      <c r="O156" s="21">
        <v>37658</v>
      </c>
    </row>
    <row r="157" spans="1:15" x14ac:dyDescent="0.2">
      <c r="A157" s="15" t="s">
        <v>564</v>
      </c>
      <c r="B157" s="16" t="s">
        <v>652</v>
      </c>
      <c r="C157" s="17" t="s">
        <v>339</v>
      </c>
      <c r="D157" s="18" t="s">
        <v>340</v>
      </c>
      <c r="E157" s="19" t="s">
        <v>352</v>
      </c>
      <c r="F157" s="17" t="s">
        <v>353</v>
      </c>
      <c r="G157" s="18">
        <v>5247</v>
      </c>
      <c r="H157" s="17" t="s">
        <v>10</v>
      </c>
      <c r="I157" s="20">
        <v>66.5</v>
      </c>
      <c r="J157" s="21">
        <f t="shared" si="18"/>
        <v>59.9</v>
      </c>
      <c r="K157" s="21">
        <f t="shared" si="19"/>
        <v>53.2</v>
      </c>
      <c r="L157" s="25">
        <v>37658</v>
      </c>
      <c r="M157" s="29">
        <f t="shared" si="14"/>
        <v>66.5</v>
      </c>
      <c r="N157" s="25">
        <v>1</v>
      </c>
      <c r="O157" s="21">
        <v>37658</v>
      </c>
    </row>
    <row r="158" spans="1:15" x14ac:dyDescent="0.2">
      <c r="A158" s="15" t="s">
        <v>564</v>
      </c>
      <c r="B158" s="16" t="s">
        <v>652</v>
      </c>
      <c r="C158" s="17" t="s">
        <v>339</v>
      </c>
      <c r="D158" s="18" t="s">
        <v>340</v>
      </c>
      <c r="E158" s="19" t="s">
        <v>354</v>
      </c>
      <c r="F158" s="17" t="s">
        <v>355</v>
      </c>
      <c r="G158" s="18">
        <v>5254</v>
      </c>
      <c r="H158" s="17" t="s">
        <v>10</v>
      </c>
      <c r="I158" s="20">
        <v>77.400000000000006</v>
      </c>
      <c r="J158" s="21">
        <f t="shared" si="18"/>
        <v>69.7</v>
      </c>
      <c r="K158" s="21">
        <f t="shared" si="19"/>
        <v>61.9</v>
      </c>
      <c r="L158" s="25">
        <v>37658</v>
      </c>
      <c r="M158" s="29">
        <f t="shared" si="14"/>
        <v>77.400000000000006</v>
      </c>
      <c r="N158" s="25">
        <v>1</v>
      </c>
      <c r="O158" s="21">
        <v>37658</v>
      </c>
    </row>
    <row r="159" spans="1:15" x14ac:dyDescent="0.2">
      <c r="A159" s="15" t="s">
        <v>564</v>
      </c>
      <c r="B159" s="16" t="s">
        <v>652</v>
      </c>
      <c r="C159" s="17" t="s">
        <v>339</v>
      </c>
      <c r="D159" s="18" t="s">
        <v>340</v>
      </c>
      <c r="E159" s="19" t="s">
        <v>356</v>
      </c>
      <c r="F159" s="17" t="s">
        <v>357</v>
      </c>
      <c r="G159" s="18">
        <v>5253</v>
      </c>
      <c r="H159" s="17" t="s">
        <v>10</v>
      </c>
      <c r="I159" s="20">
        <v>84.2</v>
      </c>
      <c r="J159" s="21">
        <f t="shared" si="18"/>
        <v>75.8</v>
      </c>
      <c r="K159" s="21">
        <f t="shared" si="19"/>
        <v>67.400000000000006</v>
      </c>
      <c r="L159" s="25">
        <v>37658</v>
      </c>
      <c r="M159" s="29">
        <f t="shared" si="14"/>
        <v>84.2</v>
      </c>
      <c r="N159" s="25">
        <v>1</v>
      </c>
      <c r="O159" s="21">
        <v>37658</v>
      </c>
    </row>
    <row r="160" spans="1:15" x14ac:dyDescent="0.2">
      <c r="A160" s="15" t="s">
        <v>564</v>
      </c>
      <c r="B160" s="16" t="s">
        <v>652</v>
      </c>
      <c r="C160" s="17" t="s">
        <v>339</v>
      </c>
      <c r="D160" s="18" t="s">
        <v>340</v>
      </c>
      <c r="E160" s="19" t="s">
        <v>358</v>
      </c>
      <c r="F160" s="17" t="s">
        <v>359</v>
      </c>
      <c r="G160" s="18">
        <v>5255</v>
      </c>
      <c r="H160" s="17" t="s">
        <v>10</v>
      </c>
      <c r="I160" s="20">
        <v>61.3</v>
      </c>
      <c r="J160" s="21">
        <f t="shared" si="18"/>
        <v>55.2</v>
      </c>
      <c r="K160" s="21">
        <f t="shared" si="19"/>
        <v>49</v>
      </c>
      <c r="L160" s="25">
        <v>37658</v>
      </c>
      <c r="M160" s="29">
        <f t="shared" si="14"/>
        <v>61.3</v>
      </c>
      <c r="N160" s="25">
        <v>1</v>
      </c>
      <c r="O160" s="21">
        <v>37658</v>
      </c>
    </row>
    <row r="161" spans="1:15" x14ac:dyDescent="0.2">
      <c r="A161" s="15" t="s">
        <v>564</v>
      </c>
      <c r="B161" s="16" t="s">
        <v>652</v>
      </c>
      <c r="C161" s="17" t="s">
        <v>339</v>
      </c>
      <c r="D161" s="18" t="s">
        <v>340</v>
      </c>
      <c r="E161" s="19" t="s">
        <v>360</v>
      </c>
      <c r="F161" s="17" t="s">
        <v>361</v>
      </c>
      <c r="G161" s="18">
        <v>5262</v>
      </c>
      <c r="H161" s="17" t="s">
        <v>10</v>
      </c>
      <c r="I161" s="20">
        <v>65</v>
      </c>
      <c r="J161" s="21">
        <f t="shared" si="18"/>
        <v>58.5</v>
      </c>
      <c r="K161" s="21">
        <f t="shared" si="19"/>
        <v>52</v>
      </c>
      <c r="L161" s="25">
        <v>37658</v>
      </c>
      <c r="M161" s="29">
        <f t="shared" si="14"/>
        <v>65</v>
      </c>
      <c r="N161" s="25">
        <v>1</v>
      </c>
      <c r="O161" s="21">
        <v>37658</v>
      </c>
    </row>
    <row r="162" spans="1:15" x14ac:dyDescent="0.2">
      <c r="A162" s="15" t="s">
        <v>564</v>
      </c>
      <c r="B162" s="16" t="s">
        <v>652</v>
      </c>
      <c r="C162" s="17" t="s">
        <v>339</v>
      </c>
      <c r="D162" s="18" t="s">
        <v>340</v>
      </c>
      <c r="E162" s="19" t="s">
        <v>362</v>
      </c>
      <c r="F162" s="17" t="s">
        <v>363</v>
      </c>
      <c r="G162" s="18">
        <v>5257</v>
      </c>
      <c r="H162" s="17" t="s">
        <v>10</v>
      </c>
      <c r="I162" s="20">
        <v>61.3</v>
      </c>
      <c r="J162" s="21">
        <f t="shared" si="18"/>
        <v>55.2</v>
      </c>
      <c r="K162" s="21">
        <f t="shared" si="19"/>
        <v>49</v>
      </c>
      <c r="L162" s="25">
        <v>37658</v>
      </c>
      <c r="M162" s="29">
        <f t="shared" si="14"/>
        <v>61.3</v>
      </c>
      <c r="N162" s="25">
        <v>1</v>
      </c>
      <c r="O162" s="21">
        <v>37658</v>
      </c>
    </row>
    <row r="163" spans="1:15" x14ac:dyDescent="0.2">
      <c r="A163" s="15" t="s">
        <v>564</v>
      </c>
      <c r="B163" s="16" t="s">
        <v>652</v>
      </c>
      <c r="C163" s="17" t="s">
        <v>339</v>
      </c>
      <c r="D163" s="18" t="s">
        <v>340</v>
      </c>
      <c r="E163" s="19" t="s">
        <v>364</v>
      </c>
      <c r="F163" s="17" t="s">
        <v>365</v>
      </c>
      <c r="G163" s="18">
        <v>5251</v>
      </c>
      <c r="H163" s="17" t="s">
        <v>10</v>
      </c>
      <c r="I163" s="20">
        <v>87.4</v>
      </c>
      <c r="J163" s="21">
        <f t="shared" si="18"/>
        <v>78.7</v>
      </c>
      <c r="K163" s="21">
        <f t="shared" si="19"/>
        <v>69.900000000000006</v>
      </c>
      <c r="L163" s="25">
        <v>37658</v>
      </c>
      <c r="M163" s="29">
        <f t="shared" si="14"/>
        <v>87.4</v>
      </c>
      <c r="N163" s="25">
        <v>1</v>
      </c>
      <c r="O163" s="21">
        <v>37658</v>
      </c>
    </row>
    <row r="164" spans="1:15" x14ac:dyDescent="0.2">
      <c r="A164" s="15" t="s">
        <v>564</v>
      </c>
      <c r="B164" s="16" t="s">
        <v>652</v>
      </c>
      <c r="C164" s="17" t="s">
        <v>339</v>
      </c>
      <c r="D164" s="18" t="s">
        <v>340</v>
      </c>
      <c r="E164" s="19" t="s">
        <v>366</v>
      </c>
      <c r="F164" s="17" t="s">
        <v>367</v>
      </c>
      <c r="G164" s="18">
        <v>5263</v>
      </c>
      <c r="H164" s="17" t="s">
        <v>10</v>
      </c>
      <c r="I164" s="20">
        <v>59.1</v>
      </c>
      <c r="J164" s="21">
        <f t="shared" si="18"/>
        <v>53.2</v>
      </c>
      <c r="K164" s="21">
        <f t="shared" si="19"/>
        <v>47.3</v>
      </c>
      <c r="L164" s="25">
        <v>37658</v>
      </c>
      <c r="M164" s="29">
        <f t="shared" si="14"/>
        <v>59.1</v>
      </c>
      <c r="N164" s="25">
        <v>1</v>
      </c>
      <c r="O164" s="21">
        <v>37658</v>
      </c>
    </row>
    <row r="165" spans="1:15" x14ac:dyDescent="0.2">
      <c r="A165" s="15" t="s">
        <v>564</v>
      </c>
      <c r="B165" s="16" t="s">
        <v>652</v>
      </c>
      <c r="C165" s="17" t="s">
        <v>339</v>
      </c>
      <c r="D165" s="18" t="s">
        <v>340</v>
      </c>
      <c r="E165" s="19" t="s">
        <v>368</v>
      </c>
      <c r="F165" s="17" t="s">
        <v>369</v>
      </c>
      <c r="G165" s="18">
        <v>5259</v>
      </c>
      <c r="H165" s="17" t="s">
        <v>10</v>
      </c>
      <c r="I165" s="20">
        <v>61</v>
      </c>
      <c r="J165" s="21">
        <f t="shared" si="18"/>
        <v>54.9</v>
      </c>
      <c r="K165" s="21">
        <f t="shared" si="19"/>
        <v>48.8</v>
      </c>
      <c r="L165" s="25">
        <v>37658</v>
      </c>
      <c r="M165" s="29">
        <f t="shared" ref="M165:M196" si="20">IF(O165="","",ROUND(N165*I165,1))</f>
        <v>61</v>
      </c>
      <c r="N165" s="25">
        <v>1</v>
      </c>
      <c r="O165" s="21">
        <v>37658</v>
      </c>
    </row>
    <row r="166" spans="1:15" x14ac:dyDescent="0.2">
      <c r="A166" s="15" t="s">
        <v>564</v>
      </c>
      <c r="B166" s="16" t="s">
        <v>652</v>
      </c>
      <c r="C166" s="17" t="s">
        <v>339</v>
      </c>
      <c r="D166" s="18" t="s">
        <v>340</v>
      </c>
      <c r="E166" s="19" t="s">
        <v>370</v>
      </c>
      <c r="F166" s="17" t="s">
        <v>371</v>
      </c>
      <c r="G166" s="18">
        <v>5272</v>
      </c>
      <c r="H166" s="17" t="s">
        <v>10</v>
      </c>
      <c r="I166" s="20">
        <v>61</v>
      </c>
      <c r="J166" s="21">
        <f t="shared" si="18"/>
        <v>54.9</v>
      </c>
      <c r="K166" s="21">
        <f t="shared" si="19"/>
        <v>48.8</v>
      </c>
      <c r="L166" s="25">
        <v>37658</v>
      </c>
      <c r="M166" s="29">
        <f t="shared" si="20"/>
        <v>61</v>
      </c>
      <c r="N166" s="25">
        <v>1</v>
      </c>
      <c r="O166" s="21">
        <v>37658</v>
      </c>
    </row>
    <row r="167" spans="1:15" x14ac:dyDescent="0.2">
      <c r="A167" s="15" t="s">
        <v>564</v>
      </c>
      <c r="B167" s="16" t="s">
        <v>652</v>
      </c>
      <c r="C167" s="17" t="s">
        <v>339</v>
      </c>
      <c r="D167" s="18" t="s">
        <v>340</v>
      </c>
      <c r="E167" s="19" t="s">
        <v>372</v>
      </c>
      <c r="F167" s="17" t="s">
        <v>373</v>
      </c>
      <c r="G167" s="18">
        <v>5466</v>
      </c>
      <c r="H167" s="17" t="s">
        <v>10</v>
      </c>
      <c r="I167" s="20">
        <v>38.299999999999997</v>
      </c>
      <c r="J167" s="21">
        <f t="shared" si="18"/>
        <v>34.5</v>
      </c>
      <c r="K167" s="21">
        <f t="shared" si="19"/>
        <v>30.6</v>
      </c>
      <c r="L167" s="25">
        <v>37658</v>
      </c>
      <c r="M167" s="29">
        <f t="shared" si="20"/>
        <v>38.299999999999997</v>
      </c>
      <c r="N167" s="25">
        <v>1</v>
      </c>
      <c r="O167" s="21">
        <v>37658</v>
      </c>
    </row>
    <row r="168" spans="1:15" x14ac:dyDescent="0.2">
      <c r="A168" s="15" t="s">
        <v>564</v>
      </c>
      <c r="B168" s="16" t="s">
        <v>652</v>
      </c>
      <c r="C168" s="17" t="s">
        <v>339</v>
      </c>
      <c r="D168" s="18" t="s">
        <v>340</v>
      </c>
      <c r="E168" s="19" t="s">
        <v>370</v>
      </c>
      <c r="F168" s="17" t="s">
        <v>374</v>
      </c>
      <c r="G168" s="18">
        <v>5272</v>
      </c>
      <c r="H168" s="17" t="s">
        <v>10</v>
      </c>
      <c r="I168" s="20">
        <v>61</v>
      </c>
      <c r="J168" s="21">
        <f t="shared" si="18"/>
        <v>54.9</v>
      </c>
      <c r="K168" s="21">
        <f t="shared" si="19"/>
        <v>48.8</v>
      </c>
      <c r="L168" s="25">
        <v>37658</v>
      </c>
      <c r="M168" s="29">
        <f t="shared" si="20"/>
        <v>61</v>
      </c>
      <c r="N168" s="25">
        <v>1</v>
      </c>
      <c r="O168" s="21">
        <v>37658</v>
      </c>
    </row>
    <row r="169" spans="1:15" x14ac:dyDescent="0.2">
      <c r="A169" s="15" t="s">
        <v>564</v>
      </c>
      <c r="B169" s="16" t="s">
        <v>652</v>
      </c>
      <c r="C169" s="17" t="s">
        <v>339</v>
      </c>
      <c r="D169" s="18" t="s">
        <v>340</v>
      </c>
      <c r="E169" s="19" t="s">
        <v>375</v>
      </c>
      <c r="F169" s="17" t="s">
        <v>376</v>
      </c>
      <c r="G169" s="18">
        <v>5408</v>
      </c>
      <c r="H169" s="17" t="s">
        <v>10</v>
      </c>
      <c r="I169" s="20">
        <v>60</v>
      </c>
      <c r="J169" s="21">
        <f t="shared" si="18"/>
        <v>54</v>
      </c>
      <c r="K169" s="21">
        <f t="shared" si="19"/>
        <v>48</v>
      </c>
      <c r="L169" s="25">
        <v>37658</v>
      </c>
      <c r="M169" s="29">
        <f t="shared" si="20"/>
        <v>60</v>
      </c>
      <c r="N169" s="25">
        <v>1</v>
      </c>
      <c r="O169" s="21">
        <v>37658</v>
      </c>
    </row>
    <row r="170" spans="1:15" x14ac:dyDescent="0.2">
      <c r="A170" s="15" t="s">
        <v>549</v>
      </c>
      <c r="B170" s="16" t="s">
        <v>653</v>
      </c>
      <c r="C170" s="17" t="s">
        <v>377</v>
      </c>
      <c r="D170" s="18" t="s">
        <v>378</v>
      </c>
      <c r="E170" s="19" t="s">
        <v>379</v>
      </c>
      <c r="F170" s="17" t="s">
        <v>380</v>
      </c>
      <c r="G170" s="18">
        <v>5273</v>
      </c>
      <c r="H170" s="17" t="s">
        <v>10</v>
      </c>
      <c r="I170" s="20">
        <v>59.1</v>
      </c>
      <c r="J170" s="21">
        <f t="shared" si="18"/>
        <v>53.2</v>
      </c>
      <c r="K170" s="21">
        <f t="shared" si="19"/>
        <v>47.3</v>
      </c>
      <c r="L170" s="25">
        <v>23784</v>
      </c>
      <c r="M170" s="29">
        <f t="shared" si="20"/>
        <v>59.1</v>
      </c>
      <c r="N170" s="25">
        <v>1</v>
      </c>
      <c r="O170" s="21">
        <v>23784</v>
      </c>
    </row>
    <row r="171" spans="1:15" x14ac:dyDescent="0.2">
      <c r="A171" s="15" t="s">
        <v>549</v>
      </c>
      <c r="B171" s="16" t="s">
        <v>653</v>
      </c>
      <c r="C171" s="17" t="s">
        <v>377</v>
      </c>
      <c r="D171" s="18" t="s">
        <v>378</v>
      </c>
      <c r="E171" s="19" t="s">
        <v>381</v>
      </c>
      <c r="F171" s="17" t="s">
        <v>382</v>
      </c>
      <c r="G171" s="18">
        <v>5267</v>
      </c>
      <c r="H171" s="17" t="s">
        <v>10</v>
      </c>
      <c r="I171" s="20">
        <v>65</v>
      </c>
      <c r="J171" s="21">
        <f t="shared" si="18"/>
        <v>58.5</v>
      </c>
      <c r="K171" s="21">
        <f t="shared" si="19"/>
        <v>52</v>
      </c>
      <c r="L171" s="25">
        <v>23784</v>
      </c>
      <c r="M171" s="29">
        <f t="shared" si="20"/>
        <v>65</v>
      </c>
      <c r="N171" s="25">
        <v>1</v>
      </c>
      <c r="O171" s="21">
        <v>23784</v>
      </c>
    </row>
    <row r="172" spans="1:15" x14ac:dyDescent="0.2">
      <c r="A172" s="15" t="s">
        <v>549</v>
      </c>
      <c r="B172" s="16" t="s">
        <v>653</v>
      </c>
      <c r="C172" s="17" t="s">
        <v>377</v>
      </c>
      <c r="D172" s="18" t="s">
        <v>378</v>
      </c>
      <c r="E172" s="19" t="s">
        <v>383</v>
      </c>
      <c r="F172" s="17" t="s">
        <v>384</v>
      </c>
      <c r="G172" s="18">
        <v>5274</v>
      </c>
      <c r="H172" s="17" t="s">
        <v>10</v>
      </c>
      <c r="I172" s="20">
        <v>80.7</v>
      </c>
      <c r="J172" s="21">
        <f t="shared" si="18"/>
        <v>72.599999999999994</v>
      </c>
      <c r="K172" s="21">
        <f t="shared" si="19"/>
        <v>64.599999999999994</v>
      </c>
      <c r="L172" s="25">
        <v>23784</v>
      </c>
      <c r="M172" s="29">
        <f t="shared" si="20"/>
        <v>80.7</v>
      </c>
      <c r="N172" s="25">
        <v>1</v>
      </c>
      <c r="O172" s="21">
        <v>23784</v>
      </c>
    </row>
    <row r="173" spans="1:15" x14ac:dyDescent="0.2">
      <c r="A173" s="15" t="s">
        <v>549</v>
      </c>
      <c r="B173" s="16" t="s">
        <v>653</v>
      </c>
      <c r="C173" s="17" t="s">
        <v>377</v>
      </c>
      <c r="D173" s="18" t="s">
        <v>378</v>
      </c>
      <c r="E173" s="19" t="s">
        <v>385</v>
      </c>
      <c r="F173" s="17" t="s">
        <v>386</v>
      </c>
      <c r="G173" s="18">
        <v>5268</v>
      </c>
      <c r="H173" s="17" t="s">
        <v>10</v>
      </c>
      <c r="I173" s="20">
        <v>65</v>
      </c>
      <c r="J173" s="21">
        <f t="shared" si="18"/>
        <v>58.5</v>
      </c>
      <c r="K173" s="21">
        <f t="shared" si="19"/>
        <v>52</v>
      </c>
      <c r="L173" s="25">
        <v>23784</v>
      </c>
      <c r="M173" s="29">
        <f t="shared" si="20"/>
        <v>65</v>
      </c>
      <c r="N173" s="25">
        <v>1</v>
      </c>
      <c r="O173" s="21">
        <v>23784</v>
      </c>
    </row>
    <row r="174" spans="1:15" x14ac:dyDescent="0.2">
      <c r="A174" s="15" t="s">
        <v>549</v>
      </c>
      <c r="B174" s="16" t="s">
        <v>653</v>
      </c>
      <c r="C174" s="17" t="s">
        <v>377</v>
      </c>
      <c r="D174" s="18" t="s">
        <v>378</v>
      </c>
      <c r="E174" s="19" t="s">
        <v>387</v>
      </c>
      <c r="F174" s="17" t="s">
        <v>388</v>
      </c>
      <c r="G174" s="18">
        <v>5269</v>
      </c>
      <c r="H174" s="17" t="s">
        <v>10</v>
      </c>
      <c r="I174" s="20">
        <v>65</v>
      </c>
      <c r="J174" s="21">
        <f t="shared" si="18"/>
        <v>58.5</v>
      </c>
      <c r="K174" s="21">
        <f t="shared" si="19"/>
        <v>52</v>
      </c>
      <c r="L174" s="25">
        <v>23784</v>
      </c>
      <c r="M174" s="29">
        <f t="shared" si="20"/>
        <v>65</v>
      </c>
      <c r="N174" s="25">
        <v>1</v>
      </c>
      <c r="O174" s="21">
        <v>23784</v>
      </c>
    </row>
    <row r="175" spans="1:15" x14ac:dyDescent="0.2">
      <c r="A175" s="15" t="s">
        <v>549</v>
      </c>
      <c r="B175" s="16" t="s">
        <v>653</v>
      </c>
      <c r="C175" s="17" t="s">
        <v>377</v>
      </c>
      <c r="D175" s="18" t="s">
        <v>378</v>
      </c>
      <c r="E175" s="19" t="s">
        <v>389</v>
      </c>
      <c r="F175" s="17" t="s">
        <v>390</v>
      </c>
      <c r="G175" s="18">
        <v>5261</v>
      </c>
      <c r="H175" s="17" t="s">
        <v>10</v>
      </c>
      <c r="I175" s="20">
        <v>65</v>
      </c>
      <c r="J175" s="21">
        <f t="shared" si="18"/>
        <v>58.5</v>
      </c>
      <c r="K175" s="21">
        <f t="shared" si="19"/>
        <v>52</v>
      </c>
      <c r="L175" s="25">
        <v>23784</v>
      </c>
      <c r="M175" s="29">
        <f t="shared" si="20"/>
        <v>65</v>
      </c>
      <c r="N175" s="25">
        <v>1</v>
      </c>
      <c r="O175" s="21">
        <v>23784</v>
      </c>
    </row>
    <row r="176" spans="1:15" x14ac:dyDescent="0.2">
      <c r="A176" s="15" t="s">
        <v>549</v>
      </c>
      <c r="B176" s="16" t="s">
        <v>653</v>
      </c>
      <c r="C176" s="17" t="s">
        <v>377</v>
      </c>
      <c r="D176" s="18" t="s">
        <v>378</v>
      </c>
      <c r="E176" s="22" t="s">
        <v>563</v>
      </c>
      <c r="F176" s="17" t="s">
        <v>250</v>
      </c>
      <c r="G176" s="18">
        <v>5275</v>
      </c>
      <c r="H176" s="17" t="s">
        <v>10</v>
      </c>
      <c r="I176" s="20">
        <v>69.599999999999994</v>
      </c>
      <c r="J176" s="21">
        <f t="shared" si="18"/>
        <v>62.6</v>
      </c>
      <c r="K176" s="21">
        <f t="shared" si="19"/>
        <v>55.7</v>
      </c>
      <c r="L176" s="25">
        <v>23784</v>
      </c>
      <c r="M176" s="29">
        <f t="shared" si="20"/>
        <v>69.599999999999994</v>
      </c>
      <c r="N176" s="25">
        <v>1</v>
      </c>
      <c r="O176" s="21">
        <v>23784</v>
      </c>
    </row>
    <row r="177" spans="1:15" x14ac:dyDescent="0.2">
      <c r="A177" s="15" t="s">
        <v>549</v>
      </c>
      <c r="B177" s="16" t="s">
        <v>653</v>
      </c>
      <c r="C177" s="17" t="s">
        <v>377</v>
      </c>
      <c r="D177" s="18" t="s">
        <v>378</v>
      </c>
      <c r="E177" s="19" t="s">
        <v>391</v>
      </c>
      <c r="F177" s="17" t="s">
        <v>392</v>
      </c>
      <c r="G177" s="18">
        <v>5264</v>
      </c>
      <c r="H177" s="17" t="s">
        <v>10</v>
      </c>
      <c r="I177" s="20">
        <v>64</v>
      </c>
      <c r="J177" s="21">
        <f t="shared" si="18"/>
        <v>57.6</v>
      </c>
      <c r="K177" s="21">
        <f t="shared" si="19"/>
        <v>51.2</v>
      </c>
      <c r="L177" s="25">
        <v>23784</v>
      </c>
      <c r="M177" s="29">
        <f t="shared" si="20"/>
        <v>64</v>
      </c>
      <c r="N177" s="25">
        <v>1</v>
      </c>
      <c r="O177" s="21">
        <v>23784</v>
      </c>
    </row>
    <row r="178" spans="1:15" x14ac:dyDescent="0.2">
      <c r="A178" s="15" t="s">
        <v>549</v>
      </c>
      <c r="B178" s="16" t="s">
        <v>653</v>
      </c>
      <c r="C178" s="17" t="s">
        <v>377</v>
      </c>
      <c r="D178" s="18" t="s">
        <v>378</v>
      </c>
      <c r="E178" s="19" t="s">
        <v>393</v>
      </c>
      <c r="F178" s="17" t="s">
        <v>394</v>
      </c>
      <c r="G178" s="18">
        <v>5265</v>
      </c>
      <c r="H178" s="17" t="s">
        <v>10</v>
      </c>
      <c r="I178" s="20">
        <v>59.1</v>
      </c>
      <c r="J178" s="21">
        <f t="shared" si="18"/>
        <v>53.2</v>
      </c>
      <c r="K178" s="21">
        <f t="shared" si="19"/>
        <v>47.3</v>
      </c>
      <c r="L178" s="25">
        <v>23784</v>
      </c>
      <c r="M178" s="29">
        <f t="shared" si="20"/>
        <v>59.1</v>
      </c>
      <c r="N178" s="25">
        <v>1</v>
      </c>
      <c r="O178" s="21">
        <v>23784</v>
      </c>
    </row>
    <row r="179" spans="1:15" x14ac:dyDescent="0.2">
      <c r="A179" s="15" t="s">
        <v>549</v>
      </c>
      <c r="B179" s="16" t="s">
        <v>653</v>
      </c>
      <c r="C179" s="17" t="s">
        <v>377</v>
      </c>
      <c r="D179" s="18" t="s">
        <v>378</v>
      </c>
      <c r="E179" s="19" t="s">
        <v>395</v>
      </c>
      <c r="F179" s="17" t="s">
        <v>396</v>
      </c>
      <c r="G179" s="18">
        <v>5266</v>
      </c>
      <c r="H179" s="17" t="s">
        <v>10</v>
      </c>
      <c r="I179" s="20">
        <v>59.1</v>
      </c>
      <c r="J179" s="21">
        <f t="shared" si="18"/>
        <v>53.2</v>
      </c>
      <c r="K179" s="21">
        <f t="shared" si="19"/>
        <v>47.3</v>
      </c>
      <c r="L179" s="25">
        <v>23784</v>
      </c>
      <c r="M179" s="29">
        <f t="shared" si="20"/>
        <v>59.1</v>
      </c>
      <c r="N179" s="25">
        <v>1</v>
      </c>
      <c r="O179" s="21">
        <v>23784</v>
      </c>
    </row>
    <row r="180" spans="1:15" x14ac:dyDescent="0.2">
      <c r="A180" s="15" t="s">
        <v>566</v>
      </c>
      <c r="B180" s="16" t="s">
        <v>654</v>
      </c>
      <c r="C180" s="17" t="s">
        <v>397</v>
      </c>
      <c r="D180" s="18" t="s">
        <v>398</v>
      </c>
      <c r="E180" s="22" t="s">
        <v>565</v>
      </c>
      <c r="F180" s="17" t="s">
        <v>399</v>
      </c>
      <c r="G180" s="18">
        <v>5287</v>
      </c>
      <c r="H180" s="17" t="s">
        <v>10</v>
      </c>
      <c r="I180" s="20">
        <v>60.8</v>
      </c>
      <c r="J180" s="21">
        <f t="shared" si="18"/>
        <v>54.7</v>
      </c>
      <c r="K180" s="21">
        <f t="shared" si="19"/>
        <v>48.6</v>
      </c>
      <c r="L180" s="25">
        <v>32767</v>
      </c>
      <c r="M180" s="29">
        <f t="shared" si="20"/>
        <v>60.8</v>
      </c>
      <c r="N180" s="25">
        <v>1</v>
      </c>
      <c r="O180" s="21">
        <v>32767</v>
      </c>
    </row>
    <row r="181" spans="1:15" x14ac:dyDescent="0.2">
      <c r="A181" s="15" t="s">
        <v>566</v>
      </c>
      <c r="B181" s="16" t="s">
        <v>654</v>
      </c>
      <c r="C181" s="17" t="s">
        <v>397</v>
      </c>
      <c r="D181" s="18" t="s">
        <v>398</v>
      </c>
      <c r="E181" s="19" t="s">
        <v>400</v>
      </c>
      <c r="F181" s="17" t="s">
        <v>401</v>
      </c>
      <c r="G181" s="18">
        <v>5284</v>
      </c>
      <c r="H181" s="17" t="s">
        <v>10</v>
      </c>
      <c r="I181" s="20">
        <v>58</v>
      </c>
      <c r="J181" s="21">
        <f t="shared" si="18"/>
        <v>52.2</v>
      </c>
      <c r="K181" s="21">
        <f t="shared" si="19"/>
        <v>46.4</v>
      </c>
      <c r="L181" s="25">
        <v>32767</v>
      </c>
      <c r="M181" s="29">
        <f t="shared" si="20"/>
        <v>58</v>
      </c>
      <c r="N181" s="25">
        <v>1</v>
      </c>
      <c r="O181" s="21">
        <v>32767</v>
      </c>
    </row>
    <row r="182" spans="1:15" x14ac:dyDescent="0.2">
      <c r="A182" s="15" t="s">
        <v>566</v>
      </c>
      <c r="B182" s="16" t="s">
        <v>654</v>
      </c>
      <c r="C182" s="17" t="s">
        <v>397</v>
      </c>
      <c r="D182" s="18" t="s">
        <v>398</v>
      </c>
      <c r="E182" s="19" t="s">
        <v>402</v>
      </c>
      <c r="F182" s="17" t="s">
        <v>403</v>
      </c>
      <c r="G182" s="18">
        <v>5285</v>
      </c>
      <c r="H182" s="17" t="s">
        <v>10</v>
      </c>
      <c r="I182" s="20">
        <v>59.8</v>
      </c>
      <c r="J182" s="21">
        <f t="shared" si="18"/>
        <v>53.8</v>
      </c>
      <c r="K182" s="21">
        <f t="shared" si="19"/>
        <v>47.8</v>
      </c>
      <c r="L182" s="25">
        <v>32767</v>
      </c>
      <c r="M182" s="29">
        <f t="shared" si="20"/>
        <v>59.8</v>
      </c>
      <c r="N182" s="25">
        <v>1</v>
      </c>
      <c r="O182" s="21">
        <v>32767</v>
      </c>
    </row>
    <row r="183" spans="1:15" x14ac:dyDescent="0.2">
      <c r="A183" s="15" t="s">
        <v>566</v>
      </c>
      <c r="B183" s="16" t="s">
        <v>654</v>
      </c>
      <c r="C183" s="17" t="s">
        <v>397</v>
      </c>
      <c r="D183" s="18" t="s">
        <v>398</v>
      </c>
      <c r="E183" s="19" t="s">
        <v>404</v>
      </c>
      <c r="F183" s="17" t="s">
        <v>405</v>
      </c>
      <c r="G183" s="18">
        <v>5288</v>
      </c>
      <c r="H183" s="17" t="s">
        <v>10</v>
      </c>
      <c r="I183" s="20">
        <v>62.4</v>
      </c>
      <c r="J183" s="21">
        <f t="shared" si="18"/>
        <v>56.2</v>
      </c>
      <c r="K183" s="21">
        <f t="shared" si="19"/>
        <v>49.9</v>
      </c>
      <c r="L183" s="25">
        <v>32767</v>
      </c>
      <c r="M183" s="29">
        <f t="shared" si="20"/>
        <v>62.4</v>
      </c>
      <c r="N183" s="25">
        <v>1</v>
      </c>
      <c r="O183" s="21">
        <v>32767</v>
      </c>
    </row>
    <row r="184" spans="1:15" x14ac:dyDescent="0.2">
      <c r="A184" s="15" t="s">
        <v>566</v>
      </c>
      <c r="B184" s="16" t="s">
        <v>654</v>
      </c>
      <c r="C184" s="17" t="s">
        <v>397</v>
      </c>
      <c r="D184" s="18" t="s">
        <v>398</v>
      </c>
      <c r="E184" s="19" t="s">
        <v>404</v>
      </c>
      <c r="F184" s="17" t="s">
        <v>406</v>
      </c>
      <c r="G184" s="18">
        <v>5288</v>
      </c>
      <c r="H184" s="17" t="s">
        <v>10</v>
      </c>
      <c r="I184" s="20">
        <v>62.4</v>
      </c>
      <c r="J184" s="21">
        <f t="shared" si="18"/>
        <v>56.2</v>
      </c>
      <c r="K184" s="21">
        <f t="shared" si="19"/>
        <v>49.9</v>
      </c>
      <c r="L184" s="25">
        <v>32767</v>
      </c>
      <c r="M184" s="29">
        <f t="shared" si="20"/>
        <v>62.4</v>
      </c>
      <c r="N184" s="25">
        <v>1</v>
      </c>
      <c r="O184" s="21">
        <v>32767</v>
      </c>
    </row>
    <row r="185" spans="1:15" x14ac:dyDescent="0.2">
      <c r="A185" s="15" t="s">
        <v>22</v>
      </c>
      <c r="B185" s="16" t="s">
        <v>655</v>
      </c>
      <c r="C185" s="17" t="s">
        <v>408</v>
      </c>
      <c r="D185" s="18" t="s">
        <v>409</v>
      </c>
      <c r="E185" s="19" t="s">
        <v>410</v>
      </c>
      <c r="F185" s="17" t="s">
        <v>411</v>
      </c>
      <c r="G185" s="18">
        <v>5286</v>
      </c>
      <c r="H185" s="17" t="s">
        <v>10</v>
      </c>
      <c r="I185" s="20">
        <v>61.9</v>
      </c>
      <c r="J185" s="21">
        <f t="shared" ref="J185:J188" si="21">ROUND(I185*0.9,1)</f>
        <v>55.7</v>
      </c>
      <c r="K185" s="21">
        <f t="shared" ref="K185:K188" si="22">ROUND(I185*0.8,1)</f>
        <v>49.5</v>
      </c>
      <c r="L185" s="25">
        <v>29164</v>
      </c>
      <c r="M185" s="29">
        <f t="shared" si="20"/>
        <v>61.9</v>
      </c>
      <c r="N185" s="25">
        <v>1</v>
      </c>
      <c r="O185" s="21">
        <v>29164</v>
      </c>
    </row>
    <row r="186" spans="1:15" x14ac:dyDescent="0.2">
      <c r="A186" s="15" t="s">
        <v>22</v>
      </c>
      <c r="B186" s="16" t="s">
        <v>655</v>
      </c>
      <c r="C186" s="17" t="s">
        <v>408</v>
      </c>
      <c r="D186" s="18" t="s">
        <v>409</v>
      </c>
      <c r="E186" s="19" t="s">
        <v>412</v>
      </c>
      <c r="F186" s="17" t="s">
        <v>413</v>
      </c>
      <c r="G186" s="18">
        <v>5283</v>
      </c>
      <c r="H186" s="17" t="s">
        <v>10</v>
      </c>
      <c r="I186" s="20">
        <v>71.7</v>
      </c>
      <c r="J186" s="21">
        <f t="shared" si="21"/>
        <v>64.5</v>
      </c>
      <c r="K186" s="21">
        <f t="shared" si="22"/>
        <v>57.4</v>
      </c>
      <c r="L186" s="25">
        <v>29164</v>
      </c>
      <c r="M186" s="29">
        <f t="shared" si="20"/>
        <v>71.7</v>
      </c>
      <c r="N186" s="25">
        <v>1</v>
      </c>
      <c r="O186" s="21">
        <v>29164</v>
      </c>
    </row>
    <row r="187" spans="1:15" x14ac:dyDescent="0.2">
      <c r="A187" s="15" t="s">
        <v>570</v>
      </c>
      <c r="B187" s="16" t="s">
        <v>696</v>
      </c>
      <c r="C187" s="17" t="s">
        <v>572</v>
      </c>
      <c r="D187" s="18" t="s">
        <v>571</v>
      </c>
      <c r="E187" s="19" t="s">
        <v>416</v>
      </c>
      <c r="F187" s="17" t="s">
        <v>735</v>
      </c>
      <c r="G187" s="18">
        <v>4000</v>
      </c>
      <c r="H187" s="17" t="s">
        <v>10</v>
      </c>
      <c r="I187" s="20">
        <v>28</v>
      </c>
      <c r="J187" s="21">
        <f t="shared" si="21"/>
        <v>25.2</v>
      </c>
      <c r="K187" s="21">
        <f t="shared" si="22"/>
        <v>22.4</v>
      </c>
      <c r="L187" s="25">
        <v>2728</v>
      </c>
      <c r="M187" s="29">
        <f t="shared" si="20"/>
        <v>28</v>
      </c>
      <c r="N187" s="25">
        <v>1</v>
      </c>
      <c r="O187" s="21">
        <v>2728</v>
      </c>
    </row>
    <row r="188" spans="1:15" x14ac:dyDescent="0.2">
      <c r="A188" s="15" t="s">
        <v>570</v>
      </c>
      <c r="B188" s="16" t="s">
        <v>696</v>
      </c>
      <c r="C188" s="17" t="s">
        <v>695</v>
      </c>
      <c r="D188" s="18" t="s">
        <v>571</v>
      </c>
      <c r="E188" s="19" t="s">
        <v>418</v>
      </c>
      <c r="F188" s="17" t="s">
        <v>734</v>
      </c>
      <c r="G188" s="18">
        <v>4001</v>
      </c>
      <c r="H188" s="17" t="s">
        <v>10</v>
      </c>
      <c r="I188" s="20">
        <v>32</v>
      </c>
      <c r="J188" s="21">
        <f t="shared" si="21"/>
        <v>28.8</v>
      </c>
      <c r="K188" s="21">
        <f t="shared" si="22"/>
        <v>25.6</v>
      </c>
      <c r="L188" s="25">
        <v>2728</v>
      </c>
      <c r="M188" s="29">
        <f t="shared" si="20"/>
        <v>32</v>
      </c>
      <c r="N188" s="25">
        <v>1</v>
      </c>
      <c r="O188" s="21">
        <v>2728</v>
      </c>
    </row>
    <row r="189" spans="1:15" x14ac:dyDescent="0.2">
      <c r="A189" s="15" t="s">
        <v>567</v>
      </c>
      <c r="B189" s="16" t="s">
        <v>656</v>
      </c>
      <c r="C189" s="17" t="s">
        <v>414</v>
      </c>
      <c r="D189" s="18" t="s">
        <v>415</v>
      </c>
      <c r="E189" s="19" t="s">
        <v>419</v>
      </c>
      <c r="F189" s="17" t="s">
        <v>733</v>
      </c>
      <c r="G189" s="18">
        <v>4082</v>
      </c>
      <c r="H189" s="17" t="s">
        <v>10</v>
      </c>
      <c r="I189" s="20">
        <v>120</v>
      </c>
      <c r="J189" s="21">
        <f t="shared" ref="J189:J206" si="23">ROUND(I189*0.9,1)</f>
        <v>108</v>
      </c>
      <c r="K189" s="21">
        <f t="shared" ref="K189:K206" si="24">ROUND(I189*0.8,1)</f>
        <v>96</v>
      </c>
      <c r="L189" s="25">
        <v>8731</v>
      </c>
      <c r="M189" s="29">
        <f t="shared" si="20"/>
        <v>120</v>
      </c>
      <c r="N189" s="25">
        <v>1</v>
      </c>
      <c r="O189" s="21">
        <v>8731</v>
      </c>
    </row>
    <row r="190" spans="1:15" x14ac:dyDescent="0.2">
      <c r="A190" s="15" t="s">
        <v>569</v>
      </c>
      <c r="B190" s="16" t="s">
        <v>657</v>
      </c>
      <c r="C190" s="17" t="s">
        <v>420</v>
      </c>
      <c r="D190" s="18" t="s">
        <v>421</v>
      </c>
      <c r="E190" s="19" t="s">
        <v>422</v>
      </c>
      <c r="F190" s="17" t="s">
        <v>700</v>
      </c>
      <c r="G190" s="18">
        <v>19</v>
      </c>
      <c r="H190" s="17" t="s">
        <v>10</v>
      </c>
      <c r="I190" s="20">
        <v>30</v>
      </c>
      <c r="J190" s="21">
        <f t="shared" si="23"/>
        <v>27</v>
      </c>
      <c r="K190" s="21">
        <f t="shared" si="24"/>
        <v>24</v>
      </c>
      <c r="L190" s="25">
        <v>1430</v>
      </c>
      <c r="M190" s="29">
        <f t="shared" si="20"/>
        <v>32.1</v>
      </c>
      <c r="N190" s="25">
        <v>1.07</v>
      </c>
      <c r="O190" s="21">
        <f t="shared" ref="O190" si="25">IF(N190=1,"",L190*N190)</f>
        <v>1530.1000000000001</v>
      </c>
    </row>
    <row r="191" spans="1:15" x14ac:dyDescent="0.2">
      <c r="A191" s="15" t="s">
        <v>568</v>
      </c>
      <c r="B191" s="16" t="s">
        <v>658</v>
      </c>
      <c r="C191" s="17" t="s">
        <v>424</v>
      </c>
      <c r="D191" s="18" t="s">
        <v>425</v>
      </c>
      <c r="E191" s="19" t="s">
        <v>426</v>
      </c>
      <c r="F191" s="17" t="s">
        <v>700</v>
      </c>
      <c r="G191" s="18">
        <v>3522</v>
      </c>
      <c r="H191" s="17" t="s">
        <v>10</v>
      </c>
      <c r="I191" s="20">
        <v>110</v>
      </c>
      <c r="J191" s="21">
        <f t="shared" si="23"/>
        <v>99</v>
      </c>
      <c r="K191" s="21">
        <f t="shared" si="24"/>
        <v>88</v>
      </c>
      <c r="L191" s="25">
        <v>3388</v>
      </c>
      <c r="M191" s="29">
        <f t="shared" si="20"/>
        <v>110</v>
      </c>
      <c r="N191" s="25">
        <v>1</v>
      </c>
      <c r="O191" s="21">
        <v>3388</v>
      </c>
    </row>
    <row r="192" spans="1:15" x14ac:dyDescent="0.2">
      <c r="A192" s="15" t="s">
        <v>573</v>
      </c>
      <c r="B192" s="16" t="s">
        <v>659</v>
      </c>
      <c r="C192" s="17" t="s">
        <v>427</v>
      </c>
      <c r="D192" s="18" t="s">
        <v>428</v>
      </c>
      <c r="E192" s="19" t="s">
        <v>429</v>
      </c>
      <c r="F192" s="17" t="s">
        <v>732</v>
      </c>
      <c r="G192" s="18">
        <v>4151</v>
      </c>
      <c r="H192" s="17" t="s">
        <v>10</v>
      </c>
      <c r="I192" s="20">
        <v>23</v>
      </c>
      <c r="J192" s="21">
        <f t="shared" si="23"/>
        <v>20.7</v>
      </c>
      <c r="K192" s="21">
        <f t="shared" si="24"/>
        <v>18.399999999999999</v>
      </c>
      <c r="L192" s="25">
        <v>16440</v>
      </c>
      <c r="M192" s="29">
        <f t="shared" si="20"/>
        <v>23</v>
      </c>
      <c r="N192" s="25">
        <v>1</v>
      </c>
      <c r="O192" s="21">
        <v>16440</v>
      </c>
    </row>
    <row r="193" spans="1:15" x14ac:dyDescent="0.2">
      <c r="A193" s="15" t="s">
        <v>139</v>
      </c>
      <c r="B193" s="16" t="s">
        <v>660</v>
      </c>
      <c r="C193" s="17" t="s">
        <v>430</v>
      </c>
      <c r="D193" s="18" t="s">
        <v>431</v>
      </c>
      <c r="E193" s="19" t="s">
        <v>432</v>
      </c>
      <c r="F193" s="17" t="s">
        <v>700</v>
      </c>
      <c r="G193" s="18">
        <v>4087</v>
      </c>
      <c r="H193" s="17" t="s">
        <v>10</v>
      </c>
      <c r="I193" s="20">
        <v>14.25</v>
      </c>
      <c r="J193" s="21">
        <f t="shared" si="23"/>
        <v>12.8</v>
      </c>
      <c r="K193" s="21">
        <f t="shared" si="24"/>
        <v>11.4</v>
      </c>
      <c r="L193" s="25">
        <v>13920</v>
      </c>
      <c r="M193" s="29">
        <f t="shared" si="20"/>
        <v>14.3</v>
      </c>
      <c r="N193" s="25">
        <v>1</v>
      </c>
      <c r="O193" s="21">
        <v>13920</v>
      </c>
    </row>
    <row r="194" spans="1:15" x14ac:dyDescent="0.2">
      <c r="A194" s="15" t="s">
        <v>111</v>
      </c>
      <c r="B194" s="16" t="s">
        <v>661</v>
      </c>
      <c r="C194" s="17" t="s">
        <v>433</v>
      </c>
      <c r="D194" s="18" t="s">
        <v>434</v>
      </c>
      <c r="E194" s="19" t="s">
        <v>435</v>
      </c>
      <c r="F194" s="17" t="s">
        <v>700</v>
      </c>
      <c r="G194" s="18">
        <v>4092</v>
      </c>
      <c r="H194" s="17" t="s">
        <v>10</v>
      </c>
      <c r="I194" s="20">
        <v>100</v>
      </c>
      <c r="J194" s="21">
        <f t="shared" si="23"/>
        <v>90</v>
      </c>
      <c r="K194" s="21">
        <f t="shared" si="24"/>
        <v>80</v>
      </c>
      <c r="L194" s="25">
        <v>73884</v>
      </c>
      <c r="M194" s="29">
        <f t="shared" si="20"/>
        <v>100</v>
      </c>
      <c r="N194" s="25">
        <v>1</v>
      </c>
      <c r="O194" s="21">
        <v>73884</v>
      </c>
    </row>
    <row r="195" spans="1:15" x14ac:dyDescent="0.2">
      <c r="A195" s="15" t="s">
        <v>111</v>
      </c>
      <c r="B195" s="16" t="s">
        <v>661</v>
      </c>
      <c r="C195" s="17" t="s">
        <v>433</v>
      </c>
      <c r="D195" s="18" t="s">
        <v>434</v>
      </c>
      <c r="E195" s="19" t="s">
        <v>436</v>
      </c>
      <c r="F195" s="17" t="s">
        <v>731</v>
      </c>
      <c r="G195" s="18">
        <v>4089</v>
      </c>
      <c r="H195" s="17" t="s">
        <v>10</v>
      </c>
      <c r="I195" s="20">
        <v>100</v>
      </c>
      <c r="J195" s="21">
        <f t="shared" si="23"/>
        <v>90</v>
      </c>
      <c r="K195" s="21">
        <f t="shared" si="24"/>
        <v>80</v>
      </c>
      <c r="L195" s="25">
        <v>73884</v>
      </c>
      <c r="M195" s="29">
        <f t="shared" si="20"/>
        <v>100</v>
      </c>
      <c r="N195" s="25">
        <v>1</v>
      </c>
      <c r="O195" s="21">
        <v>73884</v>
      </c>
    </row>
    <row r="196" spans="1:15" x14ac:dyDescent="0.2">
      <c r="A196" s="15" t="s">
        <v>111</v>
      </c>
      <c r="B196" s="16" t="s">
        <v>661</v>
      </c>
      <c r="C196" s="17" t="s">
        <v>433</v>
      </c>
      <c r="D196" s="18" t="s">
        <v>434</v>
      </c>
      <c r="E196" s="19" t="s">
        <v>437</v>
      </c>
      <c r="F196" s="17" t="s">
        <v>730</v>
      </c>
      <c r="G196" s="18">
        <v>4091</v>
      </c>
      <c r="H196" s="17" t="s">
        <v>10</v>
      </c>
      <c r="I196" s="20">
        <v>100</v>
      </c>
      <c r="J196" s="21">
        <f t="shared" si="23"/>
        <v>90</v>
      </c>
      <c r="K196" s="21">
        <f t="shared" si="24"/>
        <v>80</v>
      </c>
      <c r="L196" s="25">
        <v>73884</v>
      </c>
      <c r="M196" s="29">
        <f t="shared" si="20"/>
        <v>100</v>
      </c>
      <c r="N196" s="25">
        <v>1</v>
      </c>
      <c r="O196" s="21">
        <v>73884</v>
      </c>
    </row>
    <row r="197" spans="1:15" x14ac:dyDescent="0.2">
      <c r="A197" s="15" t="s">
        <v>40</v>
      </c>
      <c r="B197" s="16" t="s">
        <v>662</v>
      </c>
      <c r="C197" s="17" t="s">
        <v>438</v>
      </c>
      <c r="D197" s="18" t="s">
        <v>439</v>
      </c>
      <c r="E197" s="19" t="s">
        <v>429</v>
      </c>
      <c r="F197" s="17" t="s">
        <v>700</v>
      </c>
      <c r="G197" s="18">
        <v>4151</v>
      </c>
      <c r="H197" s="17" t="s">
        <v>10</v>
      </c>
      <c r="I197" s="20">
        <v>19</v>
      </c>
      <c r="J197" s="21">
        <f t="shared" si="23"/>
        <v>17.100000000000001</v>
      </c>
      <c r="K197" s="21">
        <f t="shared" si="24"/>
        <v>15.2</v>
      </c>
      <c r="L197" s="25">
        <v>15840</v>
      </c>
      <c r="M197" s="29">
        <f t="shared" ref="M197:M222" si="26">IF(O197="","",ROUND(N197*I197,1))</f>
        <v>19</v>
      </c>
      <c r="N197" s="25">
        <v>1</v>
      </c>
      <c r="O197" s="21">
        <v>15840</v>
      </c>
    </row>
    <row r="198" spans="1:15" x14ac:dyDescent="0.2">
      <c r="A198" s="15" t="s">
        <v>574</v>
      </c>
      <c r="B198" s="16" t="s">
        <v>663</v>
      </c>
      <c r="C198" s="17" t="s">
        <v>441</v>
      </c>
      <c r="D198" s="18" t="s">
        <v>442</v>
      </c>
      <c r="E198" s="19" t="s">
        <v>407</v>
      </c>
      <c r="F198" s="17" t="s">
        <v>700</v>
      </c>
      <c r="G198" s="18">
        <v>9</v>
      </c>
      <c r="H198" s="17" t="s">
        <v>10</v>
      </c>
      <c r="I198" s="20">
        <v>30</v>
      </c>
      <c r="J198" s="21">
        <f t="shared" si="23"/>
        <v>27</v>
      </c>
      <c r="K198" s="21">
        <f t="shared" si="24"/>
        <v>24</v>
      </c>
      <c r="L198" s="25">
        <v>1872</v>
      </c>
      <c r="M198" s="29">
        <f t="shared" si="26"/>
        <v>34.200000000000003</v>
      </c>
      <c r="N198" s="25">
        <v>1.1399999999999999</v>
      </c>
      <c r="O198" s="21">
        <f t="shared" ref="O198:O205" si="27">IF(N198=1,"",L198*N198)</f>
        <v>2134.08</v>
      </c>
    </row>
    <row r="199" spans="1:15" x14ac:dyDescent="0.2">
      <c r="A199" s="15" t="s">
        <v>575</v>
      </c>
      <c r="B199" s="16" t="s">
        <v>664</v>
      </c>
      <c r="C199" s="17" t="s">
        <v>444</v>
      </c>
      <c r="D199" s="18" t="s">
        <v>445</v>
      </c>
      <c r="E199" s="19" t="s">
        <v>446</v>
      </c>
      <c r="F199" s="17" t="s">
        <v>353</v>
      </c>
      <c r="G199" s="18">
        <v>158</v>
      </c>
      <c r="H199" s="17" t="s">
        <v>10</v>
      </c>
      <c r="I199" s="20">
        <v>2.5</v>
      </c>
      <c r="J199" s="21">
        <f t="shared" si="23"/>
        <v>2.2999999999999998</v>
      </c>
      <c r="K199" s="21">
        <f t="shared" si="24"/>
        <v>2</v>
      </c>
      <c r="L199" s="25">
        <v>869</v>
      </c>
      <c r="M199" s="29">
        <f t="shared" si="26"/>
        <v>2.5</v>
      </c>
      <c r="N199" s="25">
        <v>1</v>
      </c>
      <c r="O199" s="21">
        <v>869</v>
      </c>
    </row>
    <row r="200" spans="1:15" x14ac:dyDescent="0.2">
      <c r="A200" s="15" t="s">
        <v>575</v>
      </c>
      <c r="B200" s="16" t="s">
        <v>664</v>
      </c>
      <c r="C200" s="17" t="s">
        <v>444</v>
      </c>
      <c r="D200" s="18" t="s">
        <v>445</v>
      </c>
      <c r="E200" s="19" t="s">
        <v>447</v>
      </c>
      <c r="F200" s="17" t="s">
        <v>729</v>
      </c>
      <c r="G200" s="18">
        <v>90</v>
      </c>
      <c r="H200" s="17" t="s">
        <v>10</v>
      </c>
      <c r="I200" s="20">
        <v>2.5</v>
      </c>
      <c r="J200" s="21">
        <f t="shared" si="23"/>
        <v>2.2999999999999998</v>
      </c>
      <c r="K200" s="21">
        <f t="shared" si="24"/>
        <v>2</v>
      </c>
      <c r="L200" s="25">
        <v>869</v>
      </c>
      <c r="M200" s="29">
        <f t="shared" si="26"/>
        <v>2.5</v>
      </c>
      <c r="N200" s="25">
        <v>1</v>
      </c>
      <c r="O200" s="21">
        <v>869</v>
      </c>
    </row>
    <row r="201" spans="1:15" x14ac:dyDescent="0.2">
      <c r="A201" s="15" t="s">
        <v>576</v>
      </c>
      <c r="B201" s="16" t="s">
        <v>665</v>
      </c>
      <c r="C201" s="17" t="s">
        <v>448</v>
      </c>
      <c r="D201" s="18" t="s">
        <v>449</v>
      </c>
      <c r="E201" s="19" t="s">
        <v>450</v>
      </c>
      <c r="F201" s="17" t="s">
        <v>700</v>
      </c>
      <c r="G201" s="18">
        <v>3546</v>
      </c>
      <c r="H201" s="17" t="s">
        <v>10</v>
      </c>
      <c r="I201" s="20">
        <v>24</v>
      </c>
      <c r="J201" s="21">
        <f t="shared" si="23"/>
        <v>21.6</v>
      </c>
      <c r="K201" s="21">
        <f t="shared" si="24"/>
        <v>19.2</v>
      </c>
      <c r="L201" s="25">
        <v>1120</v>
      </c>
      <c r="M201" s="29">
        <f t="shared" si="26"/>
        <v>24</v>
      </c>
      <c r="N201" s="25">
        <v>1</v>
      </c>
      <c r="O201" s="21">
        <v>1120</v>
      </c>
    </row>
    <row r="202" spans="1:15" x14ac:dyDescent="0.2">
      <c r="A202" s="15" t="s">
        <v>577</v>
      </c>
      <c r="B202" s="16" t="s">
        <v>666</v>
      </c>
      <c r="C202" s="17" t="s">
        <v>451</v>
      </c>
      <c r="D202" s="18" t="s">
        <v>452</v>
      </c>
      <c r="E202" s="19" t="s">
        <v>453</v>
      </c>
      <c r="F202" s="17" t="s">
        <v>700</v>
      </c>
      <c r="G202" s="18">
        <v>53</v>
      </c>
      <c r="H202" s="17" t="s">
        <v>10</v>
      </c>
      <c r="I202" s="20">
        <v>42</v>
      </c>
      <c r="J202" s="21">
        <f t="shared" si="23"/>
        <v>37.799999999999997</v>
      </c>
      <c r="K202" s="21">
        <f t="shared" si="24"/>
        <v>33.6</v>
      </c>
      <c r="L202" s="25">
        <v>2027</v>
      </c>
      <c r="M202" s="29">
        <f t="shared" si="26"/>
        <v>47.9</v>
      </c>
      <c r="N202" s="25">
        <v>1.1399999999999999</v>
      </c>
      <c r="O202" s="21">
        <f t="shared" si="27"/>
        <v>2310.7799999999997</v>
      </c>
    </row>
    <row r="203" spans="1:15" x14ac:dyDescent="0.2">
      <c r="A203" s="15" t="s">
        <v>577</v>
      </c>
      <c r="B203" s="16" t="s">
        <v>666</v>
      </c>
      <c r="C203" s="17" t="s">
        <v>451</v>
      </c>
      <c r="D203" s="18" t="s">
        <v>452</v>
      </c>
      <c r="E203" s="19" t="s">
        <v>454</v>
      </c>
      <c r="F203" s="17" t="s">
        <v>728</v>
      </c>
      <c r="G203" s="18">
        <v>54</v>
      </c>
      <c r="H203" s="17" t="s">
        <v>10</v>
      </c>
      <c r="I203" s="20">
        <v>42</v>
      </c>
      <c r="J203" s="21">
        <f t="shared" si="23"/>
        <v>37.799999999999997</v>
      </c>
      <c r="K203" s="21">
        <f t="shared" si="24"/>
        <v>33.6</v>
      </c>
      <c r="L203" s="25">
        <v>2027</v>
      </c>
      <c r="M203" s="29">
        <f t="shared" si="26"/>
        <v>47.9</v>
      </c>
      <c r="N203" s="25">
        <v>1.1399999999999999</v>
      </c>
      <c r="O203" s="21">
        <f t="shared" si="27"/>
        <v>2310.7799999999997</v>
      </c>
    </row>
    <row r="204" spans="1:15" x14ac:dyDescent="0.2">
      <c r="A204" s="15" t="s">
        <v>578</v>
      </c>
      <c r="B204" s="16" t="s">
        <v>667</v>
      </c>
      <c r="C204" s="17" t="s">
        <v>455</v>
      </c>
      <c r="D204" s="18" t="s">
        <v>456</v>
      </c>
      <c r="E204" s="19" t="s">
        <v>457</v>
      </c>
      <c r="F204" s="17" t="s">
        <v>723</v>
      </c>
      <c r="G204" s="18">
        <v>3548</v>
      </c>
      <c r="H204" s="17" t="s">
        <v>10</v>
      </c>
      <c r="I204" s="20">
        <v>52</v>
      </c>
      <c r="J204" s="21">
        <f t="shared" si="23"/>
        <v>46.8</v>
      </c>
      <c r="K204" s="21">
        <f t="shared" si="24"/>
        <v>41.6</v>
      </c>
      <c r="L204" s="25">
        <v>2547</v>
      </c>
      <c r="M204" s="29">
        <f t="shared" si="26"/>
        <v>52</v>
      </c>
      <c r="N204" s="25">
        <v>1</v>
      </c>
      <c r="O204" s="21">
        <v>2547</v>
      </c>
    </row>
    <row r="205" spans="1:15" x14ac:dyDescent="0.2">
      <c r="A205" s="15" t="s">
        <v>579</v>
      </c>
      <c r="B205" s="15" t="s">
        <v>688</v>
      </c>
      <c r="C205" s="17" t="s">
        <v>458</v>
      </c>
      <c r="D205" s="18" t="s">
        <v>459</v>
      </c>
      <c r="E205" s="19" t="s">
        <v>460</v>
      </c>
      <c r="F205" s="17" t="s">
        <v>353</v>
      </c>
      <c r="G205" s="18">
        <v>31</v>
      </c>
      <c r="H205" s="17" t="s">
        <v>10</v>
      </c>
      <c r="I205" s="20">
        <v>23</v>
      </c>
      <c r="J205" s="21">
        <f t="shared" si="23"/>
        <v>20.7</v>
      </c>
      <c r="K205" s="21">
        <f t="shared" si="24"/>
        <v>18.399999999999999</v>
      </c>
      <c r="L205" s="25">
        <v>2320</v>
      </c>
      <c r="M205" s="29">
        <f t="shared" si="26"/>
        <v>29.9</v>
      </c>
      <c r="N205" s="25">
        <v>1.3</v>
      </c>
      <c r="O205" s="21">
        <f t="shared" si="27"/>
        <v>3016</v>
      </c>
    </row>
    <row r="206" spans="1:15" x14ac:dyDescent="0.2">
      <c r="A206" s="15" t="s">
        <v>580</v>
      </c>
      <c r="B206" s="15" t="s">
        <v>689</v>
      </c>
      <c r="C206" s="17" t="s">
        <v>462</v>
      </c>
      <c r="D206" s="18" t="s">
        <v>463</v>
      </c>
      <c r="E206" s="19" t="s">
        <v>464</v>
      </c>
      <c r="F206" s="17" t="s">
        <v>727</v>
      </c>
      <c r="G206" s="18">
        <v>59</v>
      </c>
      <c r="H206" s="17" t="s">
        <v>10</v>
      </c>
      <c r="I206" s="20">
        <v>3.6</v>
      </c>
      <c r="J206" s="21">
        <f t="shared" si="23"/>
        <v>3.2</v>
      </c>
      <c r="K206" s="21">
        <f t="shared" si="24"/>
        <v>2.9</v>
      </c>
      <c r="L206" s="25">
        <v>2205</v>
      </c>
      <c r="M206" s="29">
        <f t="shared" si="26"/>
        <v>3.6</v>
      </c>
      <c r="N206" s="25">
        <v>1</v>
      </c>
      <c r="O206" s="21">
        <v>2205</v>
      </c>
    </row>
    <row r="207" spans="1:15" x14ac:dyDescent="0.2">
      <c r="A207" s="15" t="s">
        <v>580</v>
      </c>
      <c r="B207" s="15" t="s">
        <v>689</v>
      </c>
      <c r="C207" s="17" t="s">
        <v>462</v>
      </c>
      <c r="D207" s="18" t="s">
        <v>463</v>
      </c>
      <c r="E207" s="19" t="s">
        <v>465</v>
      </c>
      <c r="F207" s="17" t="s">
        <v>353</v>
      </c>
      <c r="G207" s="18">
        <v>160</v>
      </c>
      <c r="H207" s="17" t="s">
        <v>10</v>
      </c>
      <c r="I207" s="20">
        <v>3.4</v>
      </c>
      <c r="J207" s="21">
        <f t="shared" ref="J207:J222" si="28">ROUND(I207*0.9,1)</f>
        <v>3.1</v>
      </c>
      <c r="K207" s="21">
        <f t="shared" ref="K207:K222" si="29">ROUND(I207*0.8,1)</f>
        <v>2.7</v>
      </c>
      <c r="L207" s="25">
        <v>2205</v>
      </c>
      <c r="M207" s="29">
        <f t="shared" si="26"/>
        <v>3.4</v>
      </c>
      <c r="N207" s="25">
        <v>1</v>
      </c>
      <c r="O207" s="21">
        <v>2205</v>
      </c>
    </row>
    <row r="208" spans="1:15" x14ac:dyDescent="0.2">
      <c r="A208" s="15" t="s">
        <v>471</v>
      </c>
      <c r="B208" s="15" t="s">
        <v>689</v>
      </c>
      <c r="C208" s="17" t="s">
        <v>466</v>
      </c>
      <c r="D208" s="18" t="s">
        <v>467</v>
      </c>
      <c r="E208" s="19" t="s">
        <v>468</v>
      </c>
      <c r="F208" s="17" t="s">
        <v>353</v>
      </c>
      <c r="G208" s="18">
        <v>161</v>
      </c>
      <c r="H208" s="17" t="s">
        <v>10</v>
      </c>
      <c r="I208" s="20">
        <v>3.3</v>
      </c>
      <c r="J208" s="21">
        <f t="shared" si="28"/>
        <v>3</v>
      </c>
      <c r="K208" s="21">
        <f t="shared" si="29"/>
        <v>2.6</v>
      </c>
      <c r="L208" s="25">
        <v>1530</v>
      </c>
      <c r="M208" s="29">
        <f t="shared" si="26"/>
        <v>3.3</v>
      </c>
      <c r="N208" s="25">
        <v>1</v>
      </c>
      <c r="O208" s="21">
        <v>1530</v>
      </c>
    </row>
    <row r="209" spans="1:20" x14ac:dyDescent="0.2">
      <c r="A209" s="15" t="s">
        <v>581</v>
      </c>
      <c r="B209" s="16" t="s">
        <v>668</v>
      </c>
      <c r="C209" s="17" t="s">
        <v>469</v>
      </c>
      <c r="D209" s="18" t="s">
        <v>470</v>
      </c>
      <c r="E209" s="19" t="s">
        <v>472</v>
      </c>
      <c r="F209" s="17" t="s">
        <v>726</v>
      </c>
      <c r="G209" s="18">
        <v>4003</v>
      </c>
      <c r="H209" s="17" t="s">
        <v>10</v>
      </c>
      <c r="I209" s="20">
        <v>90</v>
      </c>
      <c r="J209" s="21">
        <f t="shared" si="28"/>
        <v>81</v>
      </c>
      <c r="K209" s="21">
        <f t="shared" si="29"/>
        <v>72</v>
      </c>
      <c r="L209" s="25">
        <v>18767</v>
      </c>
      <c r="M209" s="29">
        <f t="shared" si="26"/>
        <v>90</v>
      </c>
      <c r="N209" s="25">
        <v>1</v>
      </c>
      <c r="O209" s="21">
        <v>18767</v>
      </c>
    </row>
    <row r="210" spans="1:20" x14ac:dyDescent="0.2">
      <c r="A210" s="15" t="s">
        <v>582</v>
      </c>
      <c r="B210" s="16" t="s">
        <v>669</v>
      </c>
      <c r="C210" s="17" t="s">
        <v>473</v>
      </c>
      <c r="D210" s="18" t="s">
        <v>474</v>
      </c>
      <c r="E210" s="19" t="s">
        <v>475</v>
      </c>
      <c r="F210" s="17" t="s">
        <v>252</v>
      </c>
      <c r="G210" s="18">
        <v>5317</v>
      </c>
      <c r="H210" s="17" t="s">
        <v>10</v>
      </c>
      <c r="I210" s="20">
        <v>64.400000000000006</v>
      </c>
      <c r="J210" s="21">
        <f t="shared" si="28"/>
        <v>58</v>
      </c>
      <c r="K210" s="21">
        <f t="shared" si="29"/>
        <v>51.5</v>
      </c>
      <c r="L210" s="25">
        <v>27692</v>
      </c>
      <c r="M210" s="29">
        <f t="shared" si="26"/>
        <v>64.400000000000006</v>
      </c>
      <c r="N210" s="25">
        <v>1</v>
      </c>
      <c r="O210" s="21">
        <v>27692</v>
      </c>
    </row>
    <row r="211" spans="1:20" x14ac:dyDescent="0.2">
      <c r="A211" s="15" t="s">
        <v>583</v>
      </c>
      <c r="B211" s="16" t="s">
        <v>670</v>
      </c>
      <c r="C211" s="17" t="s">
        <v>476</v>
      </c>
      <c r="D211" s="18" t="s">
        <v>477</v>
      </c>
      <c r="E211" s="19" t="s">
        <v>478</v>
      </c>
      <c r="F211" s="17" t="s">
        <v>479</v>
      </c>
      <c r="G211" s="18">
        <v>5295</v>
      </c>
      <c r="H211" s="17" t="s">
        <v>10</v>
      </c>
      <c r="I211" s="20">
        <v>59.1</v>
      </c>
      <c r="J211" s="21">
        <f t="shared" si="28"/>
        <v>53.2</v>
      </c>
      <c r="K211" s="21">
        <f t="shared" si="29"/>
        <v>47.3</v>
      </c>
      <c r="L211" s="25">
        <v>28928</v>
      </c>
      <c r="M211" s="29">
        <f t="shared" si="26"/>
        <v>59.1</v>
      </c>
      <c r="N211" s="25">
        <v>1</v>
      </c>
      <c r="O211" s="21">
        <v>28928</v>
      </c>
    </row>
    <row r="212" spans="1:20" x14ac:dyDescent="0.2">
      <c r="A212" s="15" t="s">
        <v>584</v>
      </c>
      <c r="B212" s="16" t="s">
        <v>671</v>
      </c>
      <c r="C212" s="17" t="s">
        <v>480</v>
      </c>
      <c r="D212" s="18" t="s">
        <v>481</v>
      </c>
      <c r="E212" s="19" t="s">
        <v>482</v>
      </c>
      <c r="F212" s="17" t="s">
        <v>700</v>
      </c>
      <c r="G212" s="18">
        <v>6</v>
      </c>
      <c r="H212" s="17" t="s">
        <v>10</v>
      </c>
      <c r="I212" s="20">
        <v>23</v>
      </c>
      <c r="J212" s="21">
        <f t="shared" si="28"/>
        <v>20.7</v>
      </c>
      <c r="K212" s="21">
        <f t="shared" si="29"/>
        <v>18.399999999999999</v>
      </c>
      <c r="L212" s="25">
        <v>1612</v>
      </c>
      <c r="M212" s="29">
        <f t="shared" si="26"/>
        <v>23</v>
      </c>
      <c r="N212" s="25">
        <v>1</v>
      </c>
      <c r="O212" s="21">
        <v>1612</v>
      </c>
    </row>
    <row r="213" spans="1:20" x14ac:dyDescent="0.2">
      <c r="A213" s="15" t="s">
        <v>585</v>
      </c>
      <c r="B213" s="16" t="s">
        <v>672</v>
      </c>
      <c r="C213" s="17" t="s">
        <v>483</v>
      </c>
      <c r="D213" s="18" t="s">
        <v>484</v>
      </c>
      <c r="E213" s="19" t="s">
        <v>485</v>
      </c>
      <c r="F213" s="17" t="s">
        <v>725</v>
      </c>
      <c r="G213" s="18">
        <v>163</v>
      </c>
      <c r="H213" s="17" t="s">
        <v>10</v>
      </c>
      <c r="I213" s="20">
        <v>3.7</v>
      </c>
      <c r="J213" s="21">
        <f t="shared" si="28"/>
        <v>3.3</v>
      </c>
      <c r="K213" s="21">
        <f t="shared" si="29"/>
        <v>3</v>
      </c>
      <c r="L213" s="25">
        <v>1503</v>
      </c>
      <c r="M213" s="29">
        <f t="shared" si="26"/>
        <v>3.7</v>
      </c>
      <c r="N213" s="25">
        <v>1</v>
      </c>
      <c r="O213" s="21">
        <v>1503</v>
      </c>
    </row>
    <row r="214" spans="1:20" x14ac:dyDescent="0.2">
      <c r="A214" s="15" t="s">
        <v>585</v>
      </c>
      <c r="B214" s="16" t="s">
        <v>672</v>
      </c>
      <c r="C214" s="17" t="s">
        <v>483</v>
      </c>
      <c r="D214" s="18" t="s">
        <v>484</v>
      </c>
      <c r="E214" s="19" t="s">
        <v>486</v>
      </c>
      <c r="F214" s="17" t="s">
        <v>724</v>
      </c>
      <c r="G214" s="18">
        <v>95</v>
      </c>
      <c r="H214" s="17" t="s">
        <v>10</v>
      </c>
      <c r="I214" s="20">
        <v>3.7</v>
      </c>
      <c r="J214" s="21">
        <f t="shared" si="28"/>
        <v>3.3</v>
      </c>
      <c r="K214" s="21">
        <f t="shared" si="29"/>
        <v>3</v>
      </c>
      <c r="L214" s="25">
        <v>1503</v>
      </c>
      <c r="M214" s="29">
        <f t="shared" si="26"/>
        <v>3.7</v>
      </c>
      <c r="N214" s="25">
        <v>1</v>
      </c>
      <c r="O214" s="21">
        <v>1503</v>
      </c>
    </row>
    <row r="215" spans="1:20" x14ac:dyDescent="0.2">
      <c r="A215" s="15" t="s">
        <v>586</v>
      </c>
      <c r="B215" s="16" t="s">
        <v>673</v>
      </c>
      <c r="C215" s="17" t="s">
        <v>487</v>
      </c>
      <c r="D215" s="18" t="s">
        <v>488</v>
      </c>
      <c r="E215" s="19" t="s">
        <v>489</v>
      </c>
      <c r="F215" s="17" t="s">
        <v>723</v>
      </c>
      <c r="G215" s="18">
        <v>3550</v>
      </c>
      <c r="H215" s="17" t="s">
        <v>10</v>
      </c>
      <c r="I215" s="20">
        <v>22</v>
      </c>
      <c r="J215" s="21">
        <f t="shared" si="28"/>
        <v>19.8</v>
      </c>
      <c r="K215" s="21">
        <f t="shared" si="29"/>
        <v>17.600000000000001</v>
      </c>
      <c r="L215" s="25">
        <v>1560</v>
      </c>
      <c r="M215" s="29">
        <f t="shared" si="26"/>
        <v>22</v>
      </c>
      <c r="N215" s="25">
        <v>1</v>
      </c>
      <c r="O215" s="21">
        <v>1560</v>
      </c>
    </row>
    <row r="216" spans="1:20" x14ac:dyDescent="0.2">
      <c r="A216" s="15" t="s">
        <v>587</v>
      </c>
      <c r="B216" s="16" t="s">
        <v>674</v>
      </c>
      <c r="C216" s="17" t="s">
        <v>490</v>
      </c>
      <c r="D216" s="18" t="s">
        <v>491</v>
      </c>
      <c r="E216" s="19" t="s">
        <v>492</v>
      </c>
      <c r="F216" s="17" t="s">
        <v>700</v>
      </c>
      <c r="G216" s="18">
        <v>4110</v>
      </c>
      <c r="H216" s="17" t="s">
        <v>10</v>
      </c>
      <c r="I216" s="20">
        <v>60</v>
      </c>
      <c r="J216" s="21">
        <f t="shared" si="28"/>
        <v>54</v>
      </c>
      <c r="K216" s="21">
        <f t="shared" si="29"/>
        <v>48</v>
      </c>
      <c r="L216" s="25">
        <v>21280</v>
      </c>
      <c r="M216" s="29">
        <f t="shared" si="26"/>
        <v>60</v>
      </c>
      <c r="N216" s="25">
        <v>1</v>
      </c>
      <c r="O216" s="21">
        <v>21280</v>
      </c>
    </row>
    <row r="217" spans="1:20" x14ac:dyDescent="0.2">
      <c r="A217" s="15" t="s">
        <v>587</v>
      </c>
      <c r="B217" s="16" t="s">
        <v>674</v>
      </c>
      <c r="C217" s="17" t="s">
        <v>490</v>
      </c>
      <c r="D217" s="18" t="s">
        <v>491</v>
      </c>
      <c r="E217" s="19" t="s">
        <v>493</v>
      </c>
      <c r="F217" s="17" t="s">
        <v>722</v>
      </c>
      <c r="G217" s="18">
        <v>4111</v>
      </c>
      <c r="H217" s="17" t="s">
        <v>10</v>
      </c>
      <c r="I217" s="20">
        <v>30</v>
      </c>
      <c r="J217" s="21">
        <f t="shared" si="28"/>
        <v>27</v>
      </c>
      <c r="K217" s="21">
        <f t="shared" si="29"/>
        <v>24</v>
      </c>
      <c r="L217" s="25"/>
      <c r="M217" s="29" t="str">
        <f t="shared" si="26"/>
        <v/>
      </c>
      <c r="N217" s="25">
        <v>1</v>
      </c>
      <c r="O217" s="21"/>
    </row>
    <row r="218" spans="1:20" x14ac:dyDescent="0.2">
      <c r="A218" s="15" t="s">
        <v>588</v>
      </c>
      <c r="B218" s="15" t="s">
        <v>690</v>
      </c>
      <c r="C218" s="17" t="s">
        <v>494</v>
      </c>
      <c r="D218" s="18" t="s">
        <v>495</v>
      </c>
      <c r="E218" s="19" t="s">
        <v>496</v>
      </c>
      <c r="F218" s="17" t="s">
        <v>721</v>
      </c>
      <c r="G218" s="18">
        <v>6335</v>
      </c>
      <c r="H218" s="17" t="s">
        <v>10</v>
      </c>
      <c r="I218" s="20">
        <v>400</v>
      </c>
      <c r="J218" s="21">
        <f t="shared" si="28"/>
        <v>360</v>
      </c>
      <c r="K218" s="21">
        <f t="shared" si="29"/>
        <v>320</v>
      </c>
      <c r="L218" s="25"/>
      <c r="M218" s="29" t="str">
        <f t="shared" si="26"/>
        <v/>
      </c>
      <c r="N218" s="25"/>
      <c r="O218" s="21"/>
    </row>
    <row r="219" spans="1:20" x14ac:dyDescent="0.2">
      <c r="A219" s="15" t="s">
        <v>588</v>
      </c>
      <c r="B219" s="15" t="s">
        <v>690</v>
      </c>
      <c r="C219" s="17" t="s">
        <v>494</v>
      </c>
      <c r="D219" s="18" t="s">
        <v>495</v>
      </c>
      <c r="E219" s="19" t="s">
        <v>497</v>
      </c>
      <c r="F219" s="17" t="s">
        <v>720</v>
      </c>
      <c r="G219" s="18">
        <v>6336</v>
      </c>
      <c r="H219" s="17" t="s">
        <v>10</v>
      </c>
      <c r="I219" s="20">
        <v>300</v>
      </c>
      <c r="J219" s="21">
        <f t="shared" si="28"/>
        <v>270</v>
      </c>
      <c r="K219" s="21">
        <f t="shared" si="29"/>
        <v>240</v>
      </c>
      <c r="L219" s="25"/>
      <c r="M219" s="29" t="str">
        <f t="shared" si="26"/>
        <v/>
      </c>
      <c r="N219" s="25"/>
      <c r="O219" s="21"/>
    </row>
    <row r="220" spans="1:20" x14ac:dyDescent="0.2">
      <c r="A220" s="15" t="s">
        <v>588</v>
      </c>
      <c r="B220" s="15" t="s">
        <v>690</v>
      </c>
      <c r="C220" s="17" t="s">
        <v>494</v>
      </c>
      <c r="D220" s="18" t="s">
        <v>495</v>
      </c>
      <c r="E220" s="19" t="s">
        <v>498</v>
      </c>
      <c r="F220" s="17" t="s">
        <v>719</v>
      </c>
      <c r="G220" s="18">
        <v>6337</v>
      </c>
      <c r="H220" s="17" t="s">
        <v>10</v>
      </c>
      <c r="I220" s="20">
        <v>120</v>
      </c>
      <c r="J220" s="21">
        <f t="shared" si="28"/>
        <v>108</v>
      </c>
      <c r="K220" s="21">
        <f t="shared" si="29"/>
        <v>96</v>
      </c>
      <c r="L220" s="25"/>
      <c r="M220" s="29" t="str">
        <f t="shared" si="26"/>
        <v/>
      </c>
      <c r="N220" s="25"/>
      <c r="O220" s="21"/>
    </row>
    <row r="221" spans="1:20" x14ac:dyDescent="0.2">
      <c r="A221" s="15" t="s">
        <v>544</v>
      </c>
      <c r="B221" s="16" t="s">
        <v>675</v>
      </c>
      <c r="C221" s="17" t="s">
        <v>499</v>
      </c>
      <c r="D221" s="18" t="s">
        <v>500</v>
      </c>
      <c r="E221" s="19" t="s">
        <v>501</v>
      </c>
      <c r="F221" s="17" t="s">
        <v>700</v>
      </c>
      <c r="G221" s="18">
        <v>4112</v>
      </c>
      <c r="H221" s="17" t="s">
        <v>10</v>
      </c>
      <c r="I221" s="20">
        <v>120</v>
      </c>
      <c r="J221" s="21">
        <f t="shared" si="28"/>
        <v>108</v>
      </c>
      <c r="K221" s="21">
        <f t="shared" si="29"/>
        <v>96</v>
      </c>
      <c r="L221" s="25">
        <v>45549</v>
      </c>
      <c r="M221" s="29">
        <f t="shared" si="26"/>
        <v>120</v>
      </c>
      <c r="N221" s="25">
        <v>1</v>
      </c>
      <c r="O221" s="21">
        <v>45549</v>
      </c>
    </row>
    <row r="222" spans="1:20" x14ac:dyDescent="0.2">
      <c r="A222" s="15" t="s">
        <v>589</v>
      </c>
      <c r="B222" s="16" t="s">
        <v>676</v>
      </c>
      <c r="C222" s="17" t="s">
        <v>502</v>
      </c>
      <c r="D222" s="18" t="s">
        <v>503</v>
      </c>
      <c r="E222" s="19" t="s">
        <v>504</v>
      </c>
      <c r="F222" s="17" t="s">
        <v>700</v>
      </c>
      <c r="G222" s="18">
        <v>4113</v>
      </c>
      <c r="H222" s="17" t="s">
        <v>10</v>
      </c>
      <c r="I222" s="20">
        <v>80</v>
      </c>
      <c r="J222" s="21">
        <f t="shared" si="28"/>
        <v>72</v>
      </c>
      <c r="K222" s="21">
        <f t="shared" si="29"/>
        <v>64</v>
      </c>
      <c r="L222" s="25">
        <v>28775</v>
      </c>
      <c r="M222" s="29">
        <f t="shared" si="26"/>
        <v>80</v>
      </c>
      <c r="N222" s="25">
        <v>1</v>
      </c>
      <c r="O222" s="21">
        <v>28775</v>
      </c>
      <c r="P222" s="6"/>
      <c r="Q222" s="6"/>
      <c r="R222" s="6"/>
      <c r="S222" s="6"/>
      <c r="T222" s="6"/>
    </row>
  </sheetData>
  <sheetProtection algorithmName="SHA-512" hashValue="VHCbaGVDmVdFn0GsUj8/JoWzJNxG0MyJQgee5FIAcrwj0UA1xeNk8VGfZOUV2USAoEMaVw4qO3de48rSMGwUqA==" saltValue="BsDIAKY/GdgOuZUlL4p4qg==" spinCount="100000" sheet="1" objects="1" scenarios="1" autoFilter="0"/>
  <autoFilter ref="A2:O222" xr:uid="{86CAED05-17BB-4D49-9190-51D5A20CB620}"/>
  <mergeCells count="2">
    <mergeCell ref="G1:O1"/>
    <mergeCell ref="D1:F1"/>
  </mergeCells>
  <phoneticPr fontId="1" type="noConversion"/>
  <printOptions gridLines="1"/>
  <pageMargins left="0.11811023622047245" right="0.11811023622047245" top="0.74803149606299213" bottom="0.74803149606299213" header="0.31496062992125984" footer="0.31496062992125984"/>
  <pageSetup paperSize="9" scale="8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PREZZI2025_CODICRE</vt:lpstr>
      <vt:lpstr>PREZZI2025_CODICRE!Area_stampa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Consorzio di Difesa Cremona</dc:creator>
  <cp:lastModifiedBy>Consorzio di Difesa Cremona</cp:lastModifiedBy>
  <cp:lastPrinted>2025-03-07T07:20:49Z</cp:lastPrinted>
  <dcterms:created xsi:type="dcterms:W3CDTF">2025-03-06T14:51:13Z</dcterms:created>
  <dcterms:modified xsi:type="dcterms:W3CDTF">2025-03-07T11:01:02Z</dcterms:modified>
</cp:coreProperties>
</file>